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0610" windowHeight="8880" firstSheet="11" activeTab="11"/>
  </bookViews>
  <sheets>
    <sheet name="БЛАНК" sheetId="1" state="hidden" r:id="rId1"/>
    <sheet name="1-КАЗАНСКОЕ УОР" sheetId="3" state="hidden" r:id="rId2"/>
    <sheet name="2-С-ПЕТЕРБУРГ КОР 1" sheetId="2" state="hidden" r:id="rId3"/>
    <sheet name="3-ЕКАТЕРИНБУРГ УОР" sheetId="5" state="hidden" r:id="rId4"/>
    <sheet name="4-ОМСК СИБ.ГОУР" sheetId="9" state="hidden" r:id="rId5"/>
    <sheet name="5-МОСКВА УОР1" sheetId="6" state="hidden" r:id="rId6"/>
    <sheet name="6-БРЯНСК" sheetId="12" state="hidden" r:id="rId7"/>
    <sheet name="7-СТАВРОПОЛЬСКАЯ УОР" sheetId="10" state="hidden" r:id="rId8"/>
    <sheet name="8-МОС.ОБЛ. ЩЕЛКОВО" sheetId="11" state="hidden" r:id="rId9"/>
    <sheet name="9-АЛТАЙ" sheetId="13" state="hidden" r:id="rId10"/>
    <sheet name="10-ВОЛГОГРАДСКАЯ ВКОР" sheetId="14" state="hidden" r:id="rId11"/>
    <sheet name="ИТОГ" sheetId="8" r:id="rId12"/>
  </sheets>
  <calcPr calcId="125725"/>
</workbook>
</file>

<file path=xl/calcChain.xml><?xml version="1.0" encoding="utf-8"?>
<calcChain xmlns="http://schemas.openxmlformats.org/spreadsheetml/2006/main">
  <c r="K17" i="12"/>
  <c r="K22" i="2"/>
  <c r="K21"/>
  <c r="K16" i="6"/>
  <c r="K15"/>
  <c r="K7" i="10"/>
  <c r="K9" i="12"/>
  <c r="C13" i="8" l="1"/>
  <c r="K36" i="14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C41" s="1"/>
  <c r="K16"/>
  <c r="K15"/>
  <c r="K14"/>
  <c r="K13"/>
  <c r="K12"/>
  <c r="K11"/>
  <c r="K10"/>
  <c r="K9"/>
  <c r="K8"/>
  <c r="K7"/>
  <c r="C15" i="8"/>
  <c r="K36" i="13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8" i="8"/>
  <c r="K36" i="12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6"/>
  <c r="K15"/>
  <c r="K14"/>
  <c r="K13"/>
  <c r="K12"/>
  <c r="K11"/>
  <c r="K10"/>
  <c r="K8"/>
  <c r="K7"/>
  <c r="C14" i="8"/>
  <c r="K25" i="11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11" i="8"/>
  <c r="K36" i="10"/>
  <c r="K35"/>
  <c r="K34"/>
  <c r="K33"/>
  <c r="K32"/>
  <c r="K31"/>
  <c r="K30"/>
  <c r="K29"/>
  <c r="K28"/>
  <c r="C41" s="1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C16" i="8"/>
  <c r="K35" i="9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C40" s="1"/>
  <c r="K14"/>
  <c r="K13"/>
  <c r="K12"/>
  <c r="K11"/>
  <c r="K10"/>
  <c r="K9"/>
  <c r="K8"/>
  <c r="K7"/>
  <c r="C41" i="3"/>
  <c r="C10" i="8"/>
  <c r="K38" i="6"/>
  <c r="K37"/>
  <c r="K36"/>
  <c r="K35"/>
  <c r="K34"/>
  <c r="K33"/>
  <c r="K32"/>
  <c r="K31"/>
  <c r="C43" s="1"/>
  <c r="K30"/>
  <c r="K29"/>
  <c r="K28"/>
  <c r="K27"/>
  <c r="K26"/>
  <c r="K25"/>
  <c r="K24"/>
  <c r="K23"/>
  <c r="K22"/>
  <c r="K21"/>
  <c r="K20"/>
  <c r="K19"/>
  <c r="K18"/>
  <c r="K17"/>
  <c r="K14"/>
  <c r="K13"/>
  <c r="K12"/>
  <c r="K11"/>
  <c r="K10"/>
  <c r="K9"/>
  <c r="K8"/>
  <c r="K7"/>
  <c r="C12" i="8"/>
  <c r="C9"/>
  <c r="C17"/>
  <c r="K35" i="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36" i="3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7"/>
  <c r="K7" i="2"/>
  <c r="K8"/>
  <c r="K9"/>
  <c r="K10"/>
  <c r="K11"/>
  <c r="K12"/>
  <c r="K13"/>
  <c r="K14"/>
  <c r="K15"/>
  <c r="K16"/>
  <c r="K17"/>
  <c r="K18"/>
  <c r="K19"/>
  <c r="C43" s="1"/>
  <c r="K20"/>
  <c r="K23"/>
  <c r="K24"/>
  <c r="K25"/>
  <c r="K26"/>
  <c r="K27"/>
  <c r="K28"/>
  <c r="K29"/>
  <c r="K30"/>
  <c r="K31"/>
  <c r="K32"/>
  <c r="K33"/>
  <c r="K34"/>
  <c r="K35"/>
  <c r="K36"/>
  <c r="K37"/>
  <c r="K38"/>
  <c r="K40" i="1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40" i="5" l="1"/>
  <c r="D12" i="8" s="1"/>
  <c r="D16"/>
  <c r="C41" i="13"/>
  <c r="D15" i="8" s="1"/>
  <c r="C30" i="11"/>
  <c r="D14" i="8" s="1"/>
  <c r="C41" i="12"/>
  <c r="D8" i="8" s="1"/>
  <c r="D9"/>
  <c r="D10"/>
  <c r="D11"/>
  <c r="D13"/>
  <c r="D17"/>
</calcChain>
</file>

<file path=xl/sharedStrings.xml><?xml version="1.0" encoding="utf-8"?>
<sst xmlns="http://schemas.openxmlformats.org/spreadsheetml/2006/main" count="634" uniqueCount="274">
  <si>
    <t>КОМАНДНАЯ КАРТА</t>
  </si>
  <si>
    <t>№ п/п</t>
  </si>
  <si>
    <t>Фамилия имя спортсмена</t>
  </si>
  <si>
    <t>Год рождения</t>
  </si>
  <si>
    <t>вид</t>
  </si>
  <si>
    <t>рез-ат</t>
  </si>
  <si>
    <t>разряд</t>
  </si>
  <si>
    <t>место</t>
  </si>
  <si>
    <t>Очки</t>
  </si>
  <si>
    <t>Главный секретарь соревнований ВК</t>
  </si>
  <si>
    <t>Г.В.Шемякина</t>
  </si>
  <si>
    <t>Представитель команды</t>
  </si>
  <si>
    <t>ФИО</t>
  </si>
  <si>
    <t>В.А.Юрина</t>
  </si>
  <si>
    <t>Главный судья соревнований ВК</t>
  </si>
  <si>
    <t xml:space="preserve"> Всероссийские соревнования среди УОР, ЦСП (СДЮШОР, СШОР) и ДЮСШ (СШ), 
 (юниоры и юниорки до 20 лет)
</t>
  </si>
  <si>
    <t xml:space="preserve">Команда ____________________________________ ________________ _______________ </t>
  </si>
  <si>
    <t>21-23 МАЯ  2017 г.</t>
  </si>
  <si>
    <t>г.МАЙКОП</t>
  </si>
  <si>
    <t>МЕСТО</t>
  </si>
  <si>
    <t>ОЧКИ</t>
  </si>
  <si>
    <t>Доп.очки</t>
  </si>
  <si>
    <t>СУММА</t>
  </si>
  <si>
    <t>МИНИСТЕРСТВО СПОРТА РОССИЙСКОЙ ФЕДЕРАЦИИ</t>
  </si>
  <si>
    <t>ВСЕРОССИЙСКАЯ ФЕДЕРАЦИЯ ЛЕГКОЙ АТЛЕТИКИ</t>
  </si>
  <si>
    <t>22-23 МАЯ 2017 г.</t>
  </si>
  <si>
    <t>г. МАЙКОП (Республика Адыгея)</t>
  </si>
  <si>
    <t>ИТОГОВЫЙ ПРОТОКОЛ</t>
  </si>
  <si>
    <t>РЕГИОН</t>
  </si>
  <si>
    <t>ОРГАНИЗАЦИЯ</t>
  </si>
  <si>
    <t>КРАСНОДАР</t>
  </si>
  <si>
    <t>Г.В.ШЕМЯКИНА</t>
  </si>
  <si>
    <t>В.А.ЮРИНА</t>
  </si>
  <si>
    <t xml:space="preserve"> Всероссийские соревнования среди УОР
 (юниоры и юниорки до 20 лет)</t>
  </si>
  <si>
    <t xml:space="preserve">Команда </t>
  </si>
  <si>
    <t>СПБ ГБОУ СПО "КОЛЛЕДЖ ОЛИМПИЙСКОГО РЕЗЕРВА №1"</t>
  </si>
  <si>
    <t>ВЕДЕНЕЕВА ЭЛЛА</t>
  </si>
  <si>
    <t>7-БОРЬЕ</t>
  </si>
  <si>
    <t>МС</t>
  </si>
  <si>
    <t>ВОСТРИКОВА ИРИНА</t>
  </si>
  <si>
    <t>КОЛЕСОВ КИРИЛЛ</t>
  </si>
  <si>
    <t>400 С/Б</t>
  </si>
  <si>
    <t>ШИША СЕРГЕЙ</t>
  </si>
  <si>
    <t>ДЛИНА</t>
  </si>
  <si>
    <t>ТРОЙНОЙ</t>
  </si>
  <si>
    <t>КНОРОЗ ПОЛИНА</t>
  </si>
  <si>
    <t>ШЕСТ</t>
  </si>
  <si>
    <t>ПРЕСНЯКОВА АЛИСА</t>
  </si>
  <si>
    <t>ВЫСОТА</t>
  </si>
  <si>
    <t>КУВЫРШИН ПАВЕЛ</t>
  </si>
  <si>
    <t>КОПЬЕ</t>
  </si>
  <si>
    <t>ТАЛЬКОВ АЛЕКСАНДР</t>
  </si>
  <si>
    <t>АЗАРОВА АНАСТАСИЯ</t>
  </si>
  <si>
    <t>МОЛОТ</t>
  </si>
  <si>
    <t>ВИКТОРОВА ОЛЬГА</t>
  </si>
  <si>
    <t>ПОДОБАЕВА АРИНА</t>
  </si>
  <si>
    <t>ХАРИТОНОВ КИРИЛЛ</t>
  </si>
  <si>
    <t>БРАЙКО ОЛЕГ</t>
  </si>
  <si>
    <t>КРАВЦОВА ЯНА</t>
  </si>
  <si>
    <t>КОШЕЛЕВА А.А.</t>
  </si>
  <si>
    <t>КАЗАНСКОЕ УЧИЛИЩЕ ОЛИМПИЙСКОГО РЕЗЕРВА</t>
  </si>
  <si>
    <t>ЕРМАКОВ ДАНИЛ</t>
  </si>
  <si>
    <t>3000 С/П</t>
  </si>
  <si>
    <t>ИЛЬИН В.Г.</t>
  </si>
  <si>
    <t>ЕКАТЕРИНБУРГ УОР-I</t>
  </si>
  <si>
    <t>БИБИК Т.</t>
  </si>
  <si>
    <t>СИЛАНТЬЕВА Е.</t>
  </si>
  <si>
    <t>ДИСК</t>
  </si>
  <si>
    <t>ЯДРО</t>
  </si>
  <si>
    <t>КИРИЛЛОВ И.</t>
  </si>
  <si>
    <t>ФИЛИППОВА В.</t>
  </si>
  <si>
    <t>МАРКУНАСОВ А.</t>
  </si>
  <si>
    <t>ЭСТАФЕТА ЖЕНЩИНЫ</t>
  </si>
  <si>
    <t>ХРУЩЕЛЕВА И.П.</t>
  </si>
  <si>
    <t>Т.89827501446</t>
  </si>
  <si>
    <t>КАЗАНЬ</t>
  </si>
  <si>
    <t>САНКТ-ПЕТЕРБУРГ</t>
  </si>
  <si>
    <t>ЕКАТЕРИНБУРГ</t>
  </si>
  <si>
    <t>МОСКВА УОР №1</t>
  </si>
  <si>
    <t>ШУМИХИНА ЕКАТЕРИНА</t>
  </si>
  <si>
    <t>ТРОФИМЕЦ СНЕЖАНА</t>
  </si>
  <si>
    <t>МЕЛЬНИКОВА ЯНА</t>
  </si>
  <si>
    <t>ШАРКОВА АЛИНА</t>
  </si>
  <si>
    <t>ВЕРШИНИНА КРИСТИНА</t>
  </si>
  <si>
    <t>ЗАПОЛЬСКАЯ ЭЛИЗАВЕТА</t>
  </si>
  <si>
    <t>АКИНЬШИН ДЕНИС</t>
  </si>
  <si>
    <t>ДОЛБИН ИЛЬЯ</t>
  </si>
  <si>
    <t>ЕФРЕМОВ КОНСТАНТИН</t>
  </si>
  <si>
    <t>РУБЦОВ АРТЕМ</t>
  </si>
  <si>
    <t>ЗЕЛЕНКИН АЛЕКСАНДР</t>
  </si>
  <si>
    <t>СМАХТИН АЛЕКСЕЙ</t>
  </si>
  <si>
    <t>ФИЛИПОНЕНКО ДАНИЛ</t>
  </si>
  <si>
    <t>Т.89055194131</t>
  </si>
  <si>
    <t>МОСКВА</t>
  </si>
  <si>
    <t>ОМСК СИБИРСКОЕ ГУОР</t>
  </si>
  <si>
    <t>АБОЛЬСКИЙ А.</t>
  </si>
  <si>
    <t>РУДНИК М.</t>
  </si>
  <si>
    <t>МАЛЯРЕНКО Г.</t>
  </si>
  <si>
    <t>110 С/Б</t>
  </si>
  <si>
    <t>РАЗУМОВ Д.</t>
  </si>
  <si>
    <t>ДОЛИННАЯ В.</t>
  </si>
  <si>
    <t>ОМСКАЯ ОБЛАСТЬ</t>
  </si>
  <si>
    <t>СТЕПАКОВА ЮЛЯ</t>
  </si>
  <si>
    <t>ВИНЯРСКАЯ АЛЛА</t>
  </si>
  <si>
    <t>ЛОБОЙКО ЕЛЕНА</t>
  </si>
  <si>
    <t>ЛАПТЕВА АНАСТАСИЯ</t>
  </si>
  <si>
    <t>МАЛЬЦЕВА АННА</t>
  </si>
  <si>
    <t>ЗАВИЛЕЙСКАЯ АЛЕКСАНДРА</t>
  </si>
  <si>
    <t>ШЕРСТОБИТОВА АЛЕВТИНА</t>
  </si>
  <si>
    <t>ЛЫСЕНКО МАРИЯ</t>
  </si>
  <si>
    <t>КМС</t>
  </si>
  <si>
    <t>СОЛОВЬЕВ ДАНИИЛ</t>
  </si>
  <si>
    <t>СЛАКВА МАКСИМ</t>
  </si>
  <si>
    <t>ЛОПЫРЕВ ДМИТРИЙ</t>
  </si>
  <si>
    <t>СЕНЧУК СТЕПАН</t>
  </si>
  <si>
    <t>ЗВЕРЕВ СЕРГЕЙ</t>
  </si>
  <si>
    <t>МАЗИКИН АЛЕКСЕЙ</t>
  </si>
  <si>
    <t>10-БОРЬЕ</t>
  </si>
  <si>
    <t>МАСЛОВ ВАЛЕРИЙ</t>
  </si>
  <si>
    <t>ГИВОРКЯН Р.О.</t>
  </si>
  <si>
    <t>КОЗЛОВ ВЛАДИМИР ОСИПОВИЧ</t>
  </si>
  <si>
    <t>Г.ЩЕЛКОВО МОСКОВСКАЯ ОБЛАСТЬ ГУОР</t>
  </si>
  <si>
    <t>ШАПОВАЛОВ ОЛЕГ</t>
  </si>
  <si>
    <t>МУСТАФАЕВ ПАВЕЛ</t>
  </si>
  <si>
    <t>ПРОСКУРИКОВ ИГНАТ</t>
  </si>
  <si>
    <t xml:space="preserve">КОПЬЕ </t>
  </si>
  <si>
    <t>ГРОМОВ СЕРГЕЙ</t>
  </si>
  <si>
    <t>АШХОТОВ ЭЛЬДАР</t>
  </si>
  <si>
    <t>КУПРИЯНОВ ПАВЕЛ</t>
  </si>
  <si>
    <t>МЯГОТИНА АНАСТАСИЯ</t>
  </si>
  <si>
    <t>ЧИРКОВ ЕВГЕНИЙ</t>
  </si>
  <si>
    <t>АМИЛОВ ХАЙРУЛЛ</t>
  </si>
  <si>
    <t>ГОЙШИН Т.Г.</t>
  </si>
  <si>
    <t>МОСКОВСКАЯ ОБЛАСТЬ</t>
  </si>
  <si>
    <t>БРЯНСКАЯ ГУОР</t>
  </si>
  <si>
    <t>БЕЛЯКОВА АЛЕНА</t>
  </si>
  <si>
    <t>ЛУКЬЯНЕНКОВА ПОЛИНА</t>
  </si>
  <si>
    <t>РУСНАК НИКИТА</t>
  </si>
  <si>
    <t>ДЕНЩИКОВА АЛИНА</t>
  </si>
  <si>
    <t>ЧЕРВИНСКАЯ ВИКТОРИЯ</t>
  </si>
  <si>
    <t>100 С/Б</t>
  </si>
  <si>
    <t>ЕВГЕНЬЕВ ИЛЬЯ</t>
  </si>
  <si>
    <t>ГРИГОРЬЕВА АННА</t>
  </si>
  <si>
    <t>ГУРОВ АНДРЕЙ</t>
  </si>
  <si>
    <t>НАСИБУЛИНА ВАРВАРА</t>
  </si>
  <si>
    <t>СЕЛЕЗНЕВ ВЛАДИСЛАВ</t>
  </si>
  <si>
    <t>ГАТАУЛЛИНА АКСАНА</t>
  </si>
  <si>
    <t>ЕФИМОВ ВЛАДИМИР</t>
  </si>
  <si>
    <t>ГОРЛОВ ИЛЬЯ</t>
  </si>
  <si>
    <t>ДРОЗДОВ А.В.</t>
  </si>
  <si>
    <t>БРЯНСКАЯ ОБЛАСТЬ</t>
  </si>
  <si>
    <t>АЛТАЙСКИЙ КРАЙ УОР</t>
  </si>
  <si>
    <t>КИСЕЛЕВА ОЛЕСЯ</t>
  </si>
  <si>
    <t>КАБАКОВА АНАСТАСИЯ</t>
  </si>
  <si>
    <t>КЛЕВЦОВА Н.В.</t>
  </si>
  <si>
    <t>АЛТАЙСКИЙ КРАЙ</t>
  </si>
  <si>
    <t>ВКОР ВОЛГОГРАДСКАЯ</t>
  </si>
  <si>
    <t>ДИМИЧ НИКИТА</t>
  </si>
  <si>
    <t>ФЕДОСЕЕВ РОДИОН</t>
  </si>
  <si>
    <t>ПЕТРОВА АЛЕКСАНДРА</t>
  </si>
  <si>
    <t>БЛИНОВА ДАРЬЯ</t>
  </si>
  <si>
    <t>ЩЕРБИЧ ЕВГЕНИЙ</t>
  </si>
  <si>
    <t>КОСТИН ДМИТРИЙ</t>
  </si>
  <si>
    <t>ЕСИНА АЛЕКСАНДРА</t>
  </si>
  <si>
    <t>ГЕРАСИМОВА АНАСТАСИЯ</t>
  </si>
  <si>
    <t>ГАЛОЧКИН НИКИТА</t>
  </si>
  <si>
    <t>МАГОМЕДХАДИЕВ РУСЛАН</t>
  </si>
  <si>
    <t>ТКАЧЕВ СЕРГЕЙ</t>
  </si>
  <si>
    <t>УЛЫМОВ М.М.</t>
  </si>
  <si>
    <t>ВОЛГОГРАДСКАЯ ОБЛАСТЬ</t>
  </si>
  <si>
    <t>54.21</t>
  </si>
  <si>
    <t>41.95</t>
  </si>
  <si>
    <t>41.84</t>
  </si>
  <si>
    <t>41.10</t>
  </si>
  <si>
    <t>39.48</t>
  </si>
  <si>
    <t>36.85</t>
  </si>
  <si>
    <t>В.М. КОМИССАРОВ</t>
  </si>
  <si>
    <t>46.69</t>
  </si>
  <si>
    <t>48.52</t>
  </si>
  <si>
    <t>37.23</t>
  </si>
  <si>
    <t>36.06</t>
  </si>
  <si>
    <t>NM</t>
  </si>
  <si>
    <t>-</t>
  </si>
  <si>
    <t>ВИНОГРАДСКАЯ ОЛЬГА</t>
  </si>
  <si>
    <t>БОРОДУЛИНА АНАСТАСИЯ</t>
  </si>
  <si>
    <t>КИРЬЯНОВА НАТАЛЬЯ</t>
  </si>
  <si>
    <t>КУЗЬМИНЧУК ОЛЕСЯ</t>
  </si>
  <si>
    <t xml:space="preserve"> 56:03</t>
  </si>
  <si>
    <t>56:98</t>
  </si>
  <si>
    <t xml:space="preserve"> 56:10</t>
  </si>
  <si>
    <t xml:space="preserve"> 47:33</t>
  </si>
  <si>
    <t xml:space="preserve"> 48:37</t>
  </si>
  <si>
    <t>56:76</t>
  </si>
  <si>
    <t xml:space="preserve"> 48:52</t>
  </si>
  <si>
    <t xml:space="preserve"> 48:92</t>
  </si>
  <si>
    <t xml:space="preserve"> 50:36</t>
  </si>
  <si>
    <t xml:space="preserve"> 50:75</t>
  </si>
  <si>
    <t xml:space="preserve"> 51:51</t>
  </si>
  <si>
    <t>ЕФИМОВ ДАНИЛ</t>
  </si>
  <si>
    <t xml:space="preserve"> 52:59</t>
  </si>
  <si>
    <t xml:space="preserve"> 53:24</t>
  </si>
  <si>
    <t xml:space="preserve"> 53:42</t>
  </si>
  <si>
    <t>DNS</t>
  </si>
  <si>
    <t>9.37:59</t>
  </si>
  <si>
    <t>З 12:28     Ф12:21</t>
  </si>
  <si>
    <t>КИСЕЛЕВА ЕЛИЗАВЕТА</t>
  </si>
  <si>
    <t>З 12:41      Ф 12:44</t>
  </si>
  <si>
    <t xml:space="preserve"> 12:63</t>
  </si>
  <si>
    <t>ПОЛУНИНА ЕКАТЕРИНА</t>
  </si>
  <si>
    <t xml:space="preserve"> 12:81</t>
  </si>
  <si>
    <t xml:space="preserve"> 12:85</t>
  </si>
  <si>
    <t>ШЕВНИНА СОФИЯ</t>
  </si>
  <si>
    <t xml:space="preserve"> 12:86</t>
  </si>
  <si>
    <t>З 10:94    Ф 10:90</t>
  </si>
  <si>
    <t>З 11:05    Ф 11:06</t>
  </si>
  <si>
    <t xml:space="preserve"> 11:84</t>
  </si>
  <si>
    <t xml:space="preserve"> 11:99</t>
  </si>
  <si>
    <t xml:space="preserve"> 12:58</t>
  </si>
  <si>
    <t>4.47:21</t>
  </si>
  <si>
    <t>4.51:27</t>
  </si>
  <si>
    <t>4.01:01</t>
  </si>
  <si>
    <t>4.09:65</t>
  </si>
  <si>
    <t>4.18:27</t>
  </si>
  <si>
    <t>2.11:84</t>
  </si>
  <si>
    <t>ЭСТАФЕТА МУЖСКАЯ</t>
  </si>
  <si>
    <t>2.04:10</t>
  </si>
  <si>
    <t>ПОПОВ ГРИГОРИЙ</t>
  </si>
  <si>
    <t>СТАВРОПОЛЬСКАЯ УОР</t>
  </si>
  <si>
    <t>СТАВРОПОЛЬСКИЙ</t>
  </si>
  <si>
    <t>ГЛАВНЫЙ СПОРТВНЫЙ СУДЬЯСЕКРЕТАРЬ ВК</t>
  </si>
  <si>
    <t>З 14:23    Ф 14:12</t>
  </si>
  <si>
    <t>З 13:81      Ф13:77</t>
  </si>
  <si>
    <t>10.24:09</t>
  </si>
  <si>
    <t>10.31:74</t>
  </si>
  <si>
    <t>Главный спортивный судья  соревнований ВК</t>
  </si>
  <si>
    <t>Главный спортивный судья секретарь соревнований ВК</t>
  </si>
  <si>
    <t>Главный спортивный судья соревнований ВК</t>
  </si>
  <si>
    <t>СПРАВКА</t>
  </si>
  <si>
    <t>1:01.61</t>
  </si>
  <si>
    <t>1:01.70</t>
  </si>
  <si>
    <t>1:02.18</t>
  </si>
  <si>
    <t>ЕФРЕМОВА ИРИНА</t>
  </si>
  <si>
    <t>52:62</t>
  </si>
  <si>
    <t>52:96</t>
  </si>
  <si>
    <t>54:82</t>
  </si>
  <si>
    <t>1Ю</t>
  </si>
  <si>
    <t>БАННИКОВ ВАЛЕНТИН</t>
  </si>
  <si>
    <t>1:58.19</t>
  </si>
  <si>
    <t>1:58.72</t>
  </si>
  <si>
    <t>2:02.79</t>
  </si>
  <si>
    <t>2:05.11</t>
  </si>
  <si>
    <t>2:09.87</t>
  </si>
  <si>
    <t>АГЕЙЧЕНКОВА ЕЛЕНА</t>
  </si>
  <si>
    <t>2:12.60</t>
  </si>
  <si>
    <t>2:17.17</t>
  </si>
  <si>
    <t>2:18.11</t>
  </si>
  <si>
    <t>З 22:38     Ф 22:10</t>
  </si>
  <si>
    <t>З 22:66     Ф 22:55</t>
  </si>
  <si>
    <t>З 22:62    Ф 22:63</t>
  </si>
  <si>
    <t xml:space="preserve"> 23:78</t>
  </si>
  <si>
    <t xml:space="preserve"> 24:00</t>
  </si>
  <si>
    <t xml:space="preserve"> 24:49</t>
  </si>
  <si>
    <t>З 24:92    Ф 24:82</t>
  </si>
  <si>
    <t>З 25:32     Ф 25:42</t>
  </si>
  <si>
    <t xml:space="preserve"> 25:48</t>
  </si>
  <si>
    <t xml:space="preserve"> 25:52</t>
  </si>
  <si>
    <t xml:space="preserve"> 25:53</t>
  </si>
  <si>
    <t xml:space="preserve"> 25:55</t>
  </si>
  <si>
    <t xml:space="preserve"> 25:59</t>
  </si>
  <si>
    <t>25:79</t>
  </si>
  <si>
    <t xml:space="preserve"> 26:19</t>
  </si>
  <si>
    <t xml:space="preserve"> 26:41</t>
  </si>
  <si>
    <t xml:space="preserve"> 26:57</t>
  </si>
  <si>
    <t>ГЛАВНЫЙ СПОРТВНЫЙ СУДЬЯ  ВК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</si>
</sst>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7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9" fontId="18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right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center" wrapText="1"/>
    </xf>
    <xf numFmtId="46" fontId="8" fillId="0" borderId="5" xfId="0" applyNumberFormat="1" applyFont="1" applyBorder="1" applyAlignment="1">
      <alignment horizontal="center" vertical="center" wrapText="1"/>
    </xf>
    <xf numFmtId="2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49" fontId="18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opLeftCell="A13" workbookViewId="0">
      <selection activeCell="B55" sqref="B55"/>
    </sheetView>
  </sheetViews>
  <sheetFormatPr defaultRowHeight="15"/>
  <cols>
    <col min="1" max="1" width="4" customWidth="1"/>
    <col min="2" max="2" width="29.85546875" customWidth="1"/>
    <col min="3" max="3" width="9.28515625" customWidth="1"/>
    <col min="4" max="4" width="8.85546875" customWidth="1"/>
    <col min="5" max="5" width="8.28515625" customWidth="1"/>
    <col min="6" max="6" width="8" customWidth="1"/>
    <col min="7" max="7" width="7.140625" customWidth="1"/>
    <col min="8" max="8" width="6.7109375" style="27" customWidth="1"/>
    <col min="9" max="9" width="5.42578125" style="27" customWidth="1"/>
    <col min="10" max="10" width="6.140625" style="27" customWidth="1"/>
    <col min="11" max="11" width="7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A3" s="63" t="s">
        <v>16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24" t="s">
        <v>22</v>
      </c>
    </row>
    <row r="7" spans="1:11" ht="17.25" customHeight="1">
      <c r="A7" s="58">
        <v>1</v>
      </c>
      <c r="B7" s="59"/>
      <c r="C7" s="60"/>
      <c r="D7" s="15"/>
      <c r="E7" s="16"/>
      <c r="F7" s="16"/>
      <c r="G7" s="16"/>
      <c r="H7" s="16"/>
      <c r="I7" s="28"/>
      <c r="J7" s="28"/>
      <c r="K7" s="26">
        <f>H7+I7+J7</f>
        <v>0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>
        <f t="shared" ref="K8:K40" si="0">H8+I8+J8</f>
        <v>0</v>
      </c>
    </row>
    <row r="9" spans="1:11" ht="17.25" customHeight="1">
      <c r="A9" s="58">
        <v>2</v>
      </c>
      <c r="B9" s="59"/>
      <c r="C9" s="60"/>
      <c r="D9" s="15"/>
      <c r="E9" s="16"/>
      <c r="F9" s="16"/>
      <c r="G9" s="16"/>
      <c r="H9" s="16"/>
      <c r="I9" s="28"/>
      <c r="J9" s="28"/>
      <c r="K9" s="26">
        <f t="shared" si="0"/>
        <v>0</v>
      </c>
    </row>
    <row r="10" spans="1:11" ht="17.25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58">
        <v>3</v>
      </c>
      <c r="B11" s="59"/>
      <c r="C11" s="60"/>
      <c r="D11" s="15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/>
      <c r="C13" s="60"/>
      <c r="D13" s="15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customHeight="1">
      <c r="A14" s="58"/>
      <c r="B14" s="59"/>
      <c r="C14" s="61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58">
        <v>5</v>
      </c>
      <c r="B15" s="59"/>
      <c r="C15" s="60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58">
        <v>6</v>
      </c>
      <c r="B17" s="59"/>
      <c r="C17" s="60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/>
      <c r="C19" s="60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58">
        <v>8</v>
      </c>
      <c r="B21" s="59"/>
      <c r="C21" s="60"/>
      <c r="D21" s="15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58">
        <v>9</v>
      </c>
      <c r="B23" s="59"/>
      <c r="C23" s="60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customHeight="1">
      <c r="A24" s="58"/>
      <c r="B24" s="59"/>
      <c r="C24" s="61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58">
        <v>10</v>
      </c>
      <c r="B25" s="59"/>
      <c r="C25" s="60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58">
        <v>11</v>
      </c>
      <c r="B27" s="59"/>
      <c r="C27" s="60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58">
        <v>12</v>
      </c>
      <c r="B29" s="59"/>
      <c r="C29" s="60"/>
      <c r="D29" s="15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58">
        <v>13</v>
      </c>
      <c r="B31" s="59"/>
      <c r="C31" s="60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58">
        <v>14</v>
      </c>
      <c r="B33" s="59"/>
      <c r="C33" s="60"/>
      <c r="D33" s="15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customHeight="1">
      <c r="A34" s="58"/>
      <c r="B34" s="59"/>
      <c r="C34" s="61"/>
      <c r="D34" s="15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58">
        <v>15</v>
      </c>
      <c r="B35" s="59"/>
      <c r="C35" s="60"/>
      <c r="D35" s="15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customHeight="1">
      <c r="A37" s="58">
        <v>16</v>
      </c>
      <c r="B37" s="59"/>
      <c r="C37" s="60"/>
      <c r="D37" s="15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customHeight="1">
      <c r="A38" s="58"/>
      <c r="B38" s="59"/>
      <c r="C38" s="61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5.75" customHeight="1">
      <c r="A39" s="19"/>
      <c r="B39" s="18"/>
      <c r="C39" s="23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5.75" customHeight="1" thickBot="1">
      <c r="A40" s="17"/>
      <c r="B40" s="18"/>
      <c r="C40" s="23"/>
      <c r="D40" s="16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6.149999999999999" customHeight="1" thickBot="1">
      <c r="A41" s="6"/>
      <c r="B41" s="8" t="s">
        <v>11</v>
      </c>
      <c r="C41" s="6"/>
      <c r="D41" s="9"/>
      <c r="E41" s="6"/>
      <c r="F41" s="10"/>
      <c r="G41" s="11"/>
      <c r="H41" s="12"/>
    </row>
    <row r="42" spans="1:11" ht="16.149999999999999" customHeight="1">
      <c r="A42" s="2"/>
      <c r="G42" t="s">
        <v>12</v>
      </c>
    </row>
    <row r="43" spans="1:11" ht="16.149999999999999" customHeight="1">
      <c r="A43" s="20"/>
      <c r="B43" s="22" t="s">
        <v>20</v>
      </c>
      <c r="C43" s="21"/>
      <c r="D43" s="20"/>
      <c r="E43" s="20"/>
      <c r="F43" s="20" t="s">
        <v>19</v>
      </c>
      <c r="H43" s="29"/>
    </row>
    <row r="44" spans="1:11" ht="16.149999999999999" customHeight="1">
      <c r="A44" s="3"/>
    </row>
    <row r="45" spans="1:11" ht="16.149999999999999" customHeight="1">
      <c r="A45" s="5" t="s">
        <v>14</v>
      </c>
      <c r="B45" s="5"/>
      <c r="F45" s="62" t="s">
        <v>10</v>
      </c>
      <c r="G45" s="62"/>
      <c r="H45" s="62"/>
    </row>
    <row r="46" spans="1:11" ht="16.149999999999999" customHeight="1">
      <c r="A46" s="4"/>
    </row>
    <row r="47" spans="1:11" ht="15.6" customHeight="1">
      <c r="A47" s="5" t="s">
        <v>9</v>
      </c>
      <c r="B47" s="5"/>
      <c r="F47" s="62" t="s">
        <v>13</v>
      </c>
      <c r="G47" s="62"/>
      <c r="H47" s="62"/>
    </row>
    <row r="48" spans="1:11" ht="20.45" customHeight="1"/>
    <row r="49" ht="22.15" customHeight="1"/>
  </sheetData>
  <mergeCells count="55">
    <mergeCell ref="F45:H45"/>
    <mergeCell ref="F47:H47"/>
    <mergeCell ref="A3:K3"/>
    <mergeCell ref="A2:K2"/>
    <mergeCell ref="A1:K1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A33:A34"/>
    <mergeCell ref="B33:B34"/>
    <mergeCell ref="C33:C34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C9:C10"/>
    <mergeCell ref="A11:A12"/>
    <mergeCell ref="B11:B12"/>
    <mergeCell ref="C11:C12"/>
    <mergeCell ref="A13:A14"/>
    <mergeCell ref="B13:B14"/>
    <mergeCell ref="C13:C14"/>
    <mergeCell ref="A9:A10"/>
    <mergeCell ref="B9:B10"/>
    <mergeCell ref="A5:B5"/>
    <mergeCell ref="E5:H5"/>
    <mergeCell ref="A7:A8"/>
    <mergeCell ref="B7:B8"/>
    <mergeCell ref="C7:C8"/>
  </mergeCells>
  <pageMargins left="0.16" right="0.1" top="0.15748031496062992" bottom="0.15748031496062992" header="0.16" footer="0.2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</sheetPr>
  <dimension ref="A1:K47"/>
  <sheetViews>
    <sheetView zoomScaleNormal="100" workbookViewId="0">
      <selection activeCell="K8" sqref="K8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151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152</v>
      </c>
      <c r="C7" s="60">
        <v>1999</v>
      </c>
      <c r="D7" s="15">
        <v>400</v>
      </c>
      <c r="E7" s="52" t="s">
        <v>189</v>
      </c>
      <c r="F7" s="16" t="s">
        <v>110</v>
      </c>
      <c r="G7" s="16">
        <v>3</v>
      </c>
      <c r="H7" s="16">
        <v>15</v>
      </c>
      <c r="I7" s="28">
        <v>5</v>
      </c>
      <c r="J7" s="28">
        <v>0</v>
      </c>
      <c r="K7" s="26">
        <f>H7+I7+J7</f>
        <v>20</v>
      </c>
    </row>
    <row r="8" spans="1:11" ht="22.5">
      <c r="A8" s="58"/>
      <c r="B8" s="59"/>
      <c r="C8" s="61"/>
      <c r="D8" s="15">
        <v>200</v>
      </c>
      <c r="E8" s="16" t="s">
        <v>263</v>
      </c>
      <c r="F8" s="16" t="s">
        <v>110</v>
      </c>
      <c r="G8" s="16">
        <v>7</v>
      </c>
      <c r="H8" s="16">
        <v>12</v>
      </c>
      <c r="I8" s="28">
        <v>5</v>
      </c>
      <c r="J8" s="28">
        <v>0</v>
      </c>
      <c r="K8" s="26">
        <f t="shared" ref="K8:K36" si="0">H8+I8+J8</f>
        <v>17</v>
      </c>
    </row>
    <row r="9" spans="1:11" ht="17.25" customHeight="1">
      <c r="A9" s="58">
        <v>2</v>
      </c>
      <c r="B9" s="59" t="s">
        <v>153</v>
      </c>
      <c r="C9" s="60">
        <v>1999</v>
      </c>
      <c r="D9" s="15">
        <v>400</v>
      </c>
      <c r="E9" s="16" t="s">
        <v>188</v>
      </c>
      <c r="F9" s="16" t="s">
        <v>110</v>
      </c>
      <c r="G9" s="16">
        <v>6</v>
      </c>
      <c r="H9" s="16">
        <v>12</v>
      </c>
      <c r="I9" s="28">
        <v>5</v>
      </c>
      <c r="J9" s="28">
        <v>0</v>
      </c>
      <c r="K9" s="26">
        <f t="shared" si="0"/>
        <v>17</v>
      </c>
    </row>
    <row r="10" spans="1:11" ht="22.5">
      <c r="A10" s="58"/>
      <c r="B10" s="59"/>
      <c r="C10" s="61"/>
      <c r="D10" s="15">
        <v>200</v>
      </c>
      <c r="E10" s="16" t="s">
        <v>262</v>
      </c>
      <c r="F10" s="16" t="s">
        <v>110</v>
      </c>
      <c r="G10" s="16">
        <v>4</v>
      </c>
      <c r="H10" s="16">
        <v>15</v>
      </c>
      <c r="I10" s="28">
        <v>5</v>
      </c>
      <c r="J10" s="28">
        <v>0</v>
      </c>
      <c r="K10" s="26">
        <f t="shared" si="0"/>
        <v>20</v>
      </c>
    </row>
    <row r="11" spans="1:11" ht="17.25" hidden="1" customHeight="1">
      <c r="A11" s="58">
        <v>3</v>
      </c>
      <c r="B11" s="59"/>
      <c r="C11" s="60"/>
      <c r="D11" s="14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7.25" hidden="1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hidden="1" customHeight="1">
      <c r="A13" s="58">
        <v>4</v>
      </c>
      <c r="B13" s="59"/>
      <c r="C13" s="60"/>
      <c r="D13" s="15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58"/>
      <c r="B14" s="59"/>
      <c r="C14" s="61"/>
      <c r="D14" s="14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58">
        <v>5</v>
      </c>
      <c r="B15" s="59"/>
      <c r="C15" s="60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58">
        <v>6</v>
      </c>
      <c r="B17" s="59"/>
      <c r="C17" s="60"/>
      <c r="D17" s="14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58">
        <v>7</v>
      </c>
      <c r="B19" s="59"/>
      <c r="C19" s="60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58">
        <v>8</v>
      </c>
      <c r="B21" s="59"/>
      <c r="C21" s="60"/>
      <c r="D21" s="15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58">
        <v>9</v>
      </c>
      <c r="B23" s="59"/>
      <c r="C23" s="60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58"/>
      <c r="B24" s="59"/>
      <c r="C24" s="61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58">
        <v>10</v>
      </c>
      <c r="B25" s="59"/>
      <c r="C25" s="60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58">
        <v>11</v>
      </c>
      <c r="B27" s="59"/>
      <c r="C27" s="60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58">
        <v>12</v>
      </c>
      <c r="B29" s="59"/>
      <c r="C29" s="60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58">
        <v>13</v>
      </c>
      <c r="B31" s="59"/>
      <c r="C31" s="60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58">
        <v>14</v>
      </c>
      <c r="B33" s="59"/>
      <c r="C33" s="60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58"/>
      <c r="B34" s="59"/>
      <c r="C34" s="61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>
        <v>15</v>
      </c>
      <c r="B35" s="59"/>
      <c r="C35" s="60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6.149999999999999" customHeight="1" thickBot="1">
      <c r="A37" s="6"/>
      <c r="B37" s="7"/>
      <c r="C37" s="6"/>
      <c r="D37" s="6"/>
      <c r="E37" s="6"/>
      <c r="F37" s="6"/>
      <c r="G37" s="6"/>
      <c r="H37" s="6"/>
    </row>
    <row r="38" spans="1:11" ht="24.75" customHeight="1" thickBot="1">
      <c r="A38" s="6"/>
      <c r="B38" s="8" t="s">
        <v>11</v>
      </c>
      <c r="C38" s="6"/>
      <c r="D38" s="9"/>
      <c r="E38" s="6"/>
      <c r="F38" s="67" t="s">
        <v>154</v>
      </c>
      <c r="G38" s="68"/>
      <c r="H38" s="69"/>
      <c r="I38" s="71">
        <v>89039966406</v>
      </c>
      <c r="J38" s="72"/>
      <c r="K38" s="72"/>
    </row>
    <row r="39" spans="1:11" ht="16.149999999999999" customHeight="1">
      <c r="A39" s="2"/>
      <c r="G39" t="s">
        <v>12</v>
      </c>
    </row>
    <row r="40" spans="1:11" ht="16.149999999999999" customHeight="1">
      <c r="A40" s="2"/>
    </row>
    <row r="41" spans="1:11" ht="16.149999999999999" customHeight="1">
      <c r="A41" s="20"/>
      <c r="B41" s="22" t="s">
        <v>20</v>
      </c>
      <c r="C41" s="21">
        <f>SUMPRODUCT(LARGE(K7:K36,{1,2,3,4,5,6,7,8,9,10,11,12,13,14}))</f>
        <v>74</v>
      </c>
      <c r="D41" s="20"/>
      <c r="E41" s="20"/>
      <c r="F41" s="20" t="s">
        <v>19</v>
      </c>
      <c r="H41" s="29"/>
    </row>
    <row r="42" spans="1:11" ht="16.149999999999999" customHeight="1">
      <c r="A42" s="3"/>
    </row>
    <row r="43" spans="1:11" ht="16.149999999999999" customHeight="1">
      <c r="A43" s="5" t="s">
        <v>234</v>
      </c>
      <c r="B43" s="5"/>
      <c r="F43" s="62" t="s">
        <v>10</v>
      </c>
      <c r="G43" s="62"/>
      <c r="H43" s="62"/>
    </row>
    <row r="44" spans="1:11" ht="16.149999999999999" customHeight="1">
      <c r="A44" s="4"/>
    </row>
    <row r="45" spans="1:11" ht="15.6" customHeight="1">
      <c r="A45" s="56" t="s">
        <v>235</v>
      </c>
      <c r="B45" s="5"/>
      <c r="F45" s="62" t="s">
        <v>13</v>
      </c>
      <c r="G45" s="62"/>
      <c r="H45" s="62"/>
    </row>
    <row r="46" spans="1:11" ht="20.45" customHeight="1"/>
    <row r="47" spans="1:11" ht="22.15" customHeight="1"/>
  </sheetData>
  <mergeCells count="54">
    <mergeCell ref="F38:H38"/>
    <mergeCell ref="I38:K38"/>
    <mergeCell ref="F43:H43"/>
    <mergeCell ref="F45:H45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</sheetPr>
  <dimension ref="A1:K47"/>
  <sheetViews>
    <sheetView zoomScaleNormal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B19" sqref="B19:B20"/>
    </sheetView>
  </sheetViews>
  <sheetFormatPr defaultRowHeight="15"/>
  <cols>
    <col min="1" max="1" width="4.7109375" customWidth="1"/>
    <col min="2" max="2" width="31.28515625" customWidth="1"/>
    <col min="3" max="3" width="10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156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157</v>
      </c>
      <c r="C7" s="70">
        <v>35820</v>
      </c>
      <c r="D7" s="15">
        <v>1500</v>
      </c>
      <c r="E7" s="16" t="s">
        <v>220</v>
      </c>
      <c r="F7" s="16">
        <v>1</v>
      </c>
      <c r="G7" s="16">
        <v>2</v>
      </c>
      <c r="H7" s="16">
        <v>17</v>
      </c>
      <c r="I7" s="28">
        <v>0</v>
      </c>
      <c r="J7" s="28">
        <v>0</v>
      </c>
      <c r="K7" s="26">
        <f>H7+I7+J7</f>
        <v>17</v>
      </c>
    </row>
    <row r="8" spans="1:11" ht="17.25" customHeight="1">
      <c r="A8" s="58"/>
      <c r="B8" s="59"/>
      <c r="C8" s="61"/>
      <c r="D8" s="15">
        <v>800</v>
      </c>
      <c r="E8" s="16" t="s">
        <v>247</v>
      </c>
      <c r="F8" s="16">
        <v>2</v>
      </c>
      <c r="G8" s="16">
        <v>5</v>
      </c>
      <c r="H8" s="16">
        <v>13</v>
      </c>
      <c r="I8" s="28">
        <v>0</v>
      </c>
      <c r="J8" s="28">
        <v>0</v>
      </c>
      <c r="K8" s="26">
        <f t="shared" ref="K8:K36" si="0">H8+I8+J8</f>
        <v>13</v>
      </c>
    </row>
    <row r="9" spans="1:11" ht="17.25" customHeight="1">
      <c r="A9" s="58">
        <v>2</v>
      </c>
      <c r="B9" s="59" t="s">
        <v>158</v>
      </c>
      <c r="C9" s="70">
        <v>36369</v>
      </c>
      <c r="D9" s="15">
        <v>1500</v>
      </c>
      <c r="E9" s="16" t="s">
        <v>221</v>
      </c>
      <c r="F9" s="16">
        <v>1</v>
      </c>
      <c r="G9" s="16">
        <v>4</v>
      </c>
      <c r="H9" s="16">
        <v>14</v>
      </c>
      <c r="I9" s="28">
        <v>0</v>
      </c>
      <c r="J9" s="28">
        <v>0</v>
      </c>
      <c r="K9" s="26">
        <f t="shared" si="0"/>
        <v>14</v>
      </c>
    </row>
    <row r="10" spans="1:11" ht="17.25" customHeight="1">
      <c r="A10" s="58"/>
      <c r="B10" s="59"/>
      <c r="C10" s="61"/>
      <c r="D10" s="15">
        <v>800</v>
      </c>
      <c r="E10" s="16" t="s">
        <v>248</v>
      </c>
      <c r="F10" s="16">
        <v>1</v>
      </c>
      <c r="G10" s="16">
        <v>6</v>
      </c>
      <c r="H10" s="16">
        <v>12</v>
      </c>
      <c r="I10" s="28">
        <v>0</v>
      </c>
      <c r="J10" s="28">
        <v>0</v>
      </c>
      <c r="K10" s="26">
        <f t="shared" si="0"/>
        <v>12</v>
      </c>
    </row>
    <row r="11" spans="1:11" ht="17.25" customHeight="1">
      <c r="A11" s="58">
        <v>3</v>
      </c>
      <c r="B11" s="59" t="s">
        <v>159</v>
      </c>
      <c r="C11" s="70">
        <v>36386</v>
      </c>
      <c r="D11" s="14">
        <v>3000</v>
      </c>
      <c r="E11" s="16" t="s">
        <v>232</v>
      </c>
      <c r="F11" s="16">
        <v>1</v>
      </c>
      <c r="G11" s="16">
        <v>2</v>
      </c>
      <c r="H11" s="16">
        <v>20</v>
      </c>
      <c r="I11" s="28">
        <v>0</v>
      </c>
      <c r="J11" s="28">
        <v>0</v>
      </c>
      <c r="K11" s="26">
        <f t="shared" si="0"/>
        <v>20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 t="s">
        <v>160</v>
      </c>
      <c r="C13" s="70">
        <v>37519</v>
      </c>
      <c r="D13" s="14" t="s">
        <v>48</v>
      </c>
      <c r="E13" s="55">
        <v>1.7</v>
      </c>
      <c r="F13" s="16">
        <v>2</v>
      </c>
      <c r="G13" s="16">
        <v>3</v>
      </c>
      <c r="H13" s="16">
        <v>15</v>
      </c>
      <c r="I13" s="28">
        <v>0</v>
      </c>
      <c r="J13" s="28">
        <v>0</v>
      </c>
      <c r="K13" s="26">
        <f t="shared" si="0"/>
        <v>15</v>
      </c>
    </row>
    <row r="14" spans="1:11" ht="17.25" customHeight="1">
      <c r="A14" s="58"/>
      <c r="B14" s="59"/>
      <c r="C14" s="61"/>
      <c r="D14" s="14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58">
        <v>5</v>
      </c>
      <c r="B15" s="59" t="s">
        <v>161</v>
      </c>
      <c r="C15" s="70">
        <v>36946</v>
      </c>
      <c r="D15" s="15" t="s">
        <v>43</v>
      </c>
      <c r="E15" s="55">
        <v>6.7</v>
      </c>
      <c r="F15" s="16">
        <v>2</v>
      </c>
      <c r="G15" s="16">
        <v>7</v>
      </c>
      <c r="H15" s="16">
        <v>12</v>
      </c>
      <c r="I15" s="28">
        <v>0</v>
      </c>
      <c r="J15" s="28">
        <v>0</v>
      </c>
      <c r="K15" s="26">
        <f t="shared" si="0"/>
        <v>12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58">
        <v>6</v>
      </c>
      <c r="B17" s="59" t="s">
        <v>162</v>
      </c>
      <c r="C17" s="70">
        <v>36497</v>
      </c>
      <c r="D17" s="14" t="s">
        <v>50</v>
      </c>
      <c r="E17" s="16">
        <v>66.56</v>
      </c>
      <c r="F17" s="16" t="s">
        <v>110</v>
      </c>
      <c r="G17" s="16">
        <v>3</v>
      </c>
      <c r="H17" s="16">
        <v>15</v>
      </c>
      <c r="I17" s="28">
        <v>5</v>
      </c>
      <c r="J17" s="28">
        <v>3</v>
      </c>
      <c r="K17" s="26">
        <f t="shared" si="0"/>
        <v>23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 t="s">
        <v>163</v>
      </c>
      <c r="C19" s="70">
        <v>36182</v>
      </c>
      <c r="D19" s="15">
        <v>100</v>
      </c>
      <c r="E19" s="16" t="s">
        <v>210</v>
      </c>
      <c r="F19" s="16">
        <v>1</v>
      </c>
      <c r="G19" s="16">
        <v>28</v>
      </c>
      <c r="H19" s="16">
        <v>1</v>
      </c>
      <c r="I19" s="28">
        <v>0</v>
      </c>
      <c r="J19" s="28">
        <v>0</v>
      </c>
      <c r="K19" s="26">
        <f t="shared" si="0"/>
        <v>1</v>
      </c>
    </row>
    <row r="20" spans="1:11" ht="17.25" customHeight="1">
      <c r="A20" s="58"/>
      <c r="B20" s="59"/>
      <c r="C20" s="61"/>
      <c r="D20" s="15">
        <v>200</v>
      </c>
      <c r="E20" s="16" t="s">
        <v>272</v>
      </c>
      <c r="F20" s="16">
        <v>1</v>
      </c>
      <c r="G20" s="16">
        <v>37</v>
      </c>
      <c r="H20" s="16">
        <v>1</v>
      </c>
      <c r="I20" s="28">
        <v>0</v>
      </c>
      <c r="J20" s="28">
        <v>0</v>
      </c>
      <c r="K20" s="26">
        <f t="shared" si="0"/>
        <v>1</v>
      </c>
    </row>
    <row r="21" spans="1:11" ht="17.25" customHeight="1">
      <c r="A21" s="58">
        <v>8</v>
      </c>
      <c r="B21" s="59" t="s">
        <v>164</v>
      </c>
      <c r="C21" s="70">
        <v>35872</v>
      </c>
      <c r="D21" s="15">
        <v>800</v>
      </c>
      <c r="E21" s="16" t="s">
        <v>251</v>
      </c>
      <c r="F21" s="16" t="s">
        <v>110</v>
      </c>
      <c r="G21" s="16">
        <v>1</v>
      </c>
      <c r="H21" s="16">
        <v>20</v>
      </c>
      <c r="I21" s="28">
        <v>0</v>
      </c>
      <c r="J21" s="28">
        <v>5</v>
      </c>
      <c r="K21" s="26">
        <f t="shared" si="0"/>
        <v>25</v>
      </c>
    </row>
    <row r="22" spans="1:11" ht="17.25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22.5">
      <c r="A23" s="58">
        <v>9</v>
      </c>
      <c r="B23" s="59" t="s">
        <v>165</v>
      </c>
      <c r="C23" s="70">
        <v>36031</v>
      </c>
      <c r="D23" s="15">
        <v>100</v>
      </c>
      <c r="E23" s="16" t="s">
        <v>214</v>
      </c>
      <c r="F23" s="16">
        <v>1</v>
      </c>
      <c r="G23" s="16">
        <v>4</v>
      </c>
      <c r="H23" s="16">
        <v>14</v>
      </c>
      <c r="I23" s="28">
        <v>0</v>
      </c>
      <c r="J23" s="28">
        <v>0</v>
      </c>
      <c r="K23" s="26">
        <f t="shared" si="0"/>
        <v>14</v>
      </c>
    </row>
    <row r="24" spans="1:11" ht="17.25" customHeight="1">
      <c r="A24" s="58"/>
      <c r="B24" s="59"/>
      <c r="C24" s="61"/>
      <c r="D24" s="15">
        <v>200</v>
      </c>
      <c r="E24" s="16" t="s">
        <v>237</v>
      </c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58">
        <v>10</v>
      </c>
      <c r="B25" s="59" t="s">
        <v>166</v>
      </c>
      <c r="C25" s="70">
        <v>36240</v>
      </c>
      <c r="D25" s="14" t="s">
        <v>117</v>
      </c>
      <c r="E25" s="16">
        <v>6610</v>
      </c>
      <c r="F25" s="16" t="s">
        <v>110</v>
      </c>
      <c r="G25" s="16">
        <v>6</v>
      </c>
      <c r="H25" s="16">
        <v>13</v>
      </c>
      <c r="I25" s="28">
        <v>5</v>
      </c>
      <c r="J25" s="28">
        <v>10</v>
      </c>
      <c r="K25" s="26">
        <f t="shared" si="0"/>
        <v>28</v>
      </c>
    </row>
    <row r="26" spans="1:11" ht="17.25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58">
        <v>11</v>
      </c>
      <c r="B27" s="59" t="s">
        <v>167</v>
      </c>
      <c r="C27" s="70">
        <v>36109</v>
      </c>
      <c r="D27" s="15" t="s">
        <v>43</v>
      </c>
      <c r="E27" s="16">
        <v>6.95</v>
      </c>
      <c r="F27" s="16">
        <v>1</v>
      </c>
      <c r="G27" s="16">
        <v>5</v>
      </c>
      <c r="H27" s="16">
        <v>14</v>
      </c>
      <c r="I27" s="28">
        <v>0</v>
      </c>
      <c r="J27" s="28">
        <v>0</v>
      </c>
      <c r="K27" s="26">
        <f t="shared" si="0"/>
        <v>14</v>
      </c>
    </row>
    <row r="28" spans="1:11" ht="17.25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58">
        <v>12</v>
      </c>
      <c r="B29" s="59"/>
      <c r="C29" s="60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58">
        <v>13</v>
      </c>
      <c r="B31" s="59"/>
      <c r="C31" s="60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58">
        <v>14</v>
      </c>
      <c r="B33" s="59"/>
      <c r="C33" s="60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58"/>
      <c r="B34" s="59"/>
      <c r="C34" s="61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>
        <v>15</v>
      </c>
      <c r="B35" s="59"/>
      <c r="C35" s="60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6.149999999999999" customHeight="1" thickBot="1">
      <c r="A37" s="6"/>
      <c r="B37" s="7"/>
      <c r="C37" s="6"/>
      <c r="D37" s="6"/>
      <c r="E37" s="6"/>
      <c r="F37" s="6"/>
      <c r="G37" s="6"/>
      <c r="H37" s="6"/>
    </row>
    <row r="38" spans="1:11" ht="24.75" customHeight="1" thickBot="1">
      <c r="A38" s="6"/>
      <c r="B38" s="8" t="s">
        <v>11</v>
      </c>
      <c r="C38" s="6"/>
      <c r="D38" s="9"/>
      <c r="E38" s="6"/>
      <c r="F38" s="67" t="s">
        <v>168</v>
      </c>
      <c r="G38" s="68"/>
      <c r="H38" s="69"/>
      <c r="I38" s="71">
        <v>89275020881</v>
      </c>
      <c r="J38" s="72"/>
      <c r="K38" s="72"/>
    </row>
    <row r="39" spans="1:11" ht="16.149999999999999" customHeight="1">
      <c r="A39" s="2"/>
      <c r="G39" t="s">
        <v>12</v>
      </c>
    </row>
    <row r="40" spans="1:11" ht="16.149999999999999" customHeight="1">
      <c r="A40" s="2"/>
    </row>
    <row r="41" spans="1:11" ht="16.149999999999999" customHeight="1">
      <c r="A41" s="20"/>
      <c r="B41" s="22" t="s">
        <v>20</v>
      </c>
      <c r="C41" s="21">
        <f>SUMPRODUCT(LARGE(K7:K36,{1,2,3,4,5,6,7,8,9,10,11,12,13,14}))</f>
        <v>209</v>
      </c>
      <c r="D41" s="20"/>
      <c r="E41" s="20"/>
      <c r="F41" s="20" t="s">
        <v>19</v>
      </c>
      <c r="H41" s="29"/>
    </row>
    <row r="42" spans="1:11" ht="16.149999999999999" customHeight="1">
      <c r="A42" s="3"/>
    </row>
    <row r="43" spans="1:11" ht="16.149999999999999" customHeight="1">
      <c r="A43" s="5" t="s">
        <v>234</v>
      </c>
      <c r="B43" s="5"/>
      <c r="F43" s="62" t="s">
        <v>10</v>
      </c>
      <c r="G43" s="62"/>
      <c r="H43" s="62"/>
    </row>
    <row r="44" spans="1:11" ht="16.149999999999999" customHeight="1">
      <c r="A44" s="4"/>
    </row>
    <row r="45" spans="1:11" ht="15.6" customHeight="1">
      <c r="A45" s="56" t="s">
        <v>235</v>
      </c>
      <c r="B45" s="5"/>
      <c r="F45" s="62" t="s">
        <v>13</v>
      </c>
      <c r="G45" s="62"/>
      <c r="H45" s="62"/>
    </row>
    <row r="46" spans="1:11" ht="20.45" customHeight="1"/>
    <row r="47" spans="1:11" ht="22.15" customHeight="1"/>
  </sheetData>
  <mergeCells count="54">
    <mergeCell ref="F38:H38"/>
    <mergeCell ref="I38:K38"/>
    <mergeCell ref="F43:H43"/>
    <mergeCell ref="F45:H45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N22"/>
  <sheetViews>
    <sheetView tabSelected="1" zoomScaleNormal="100" workbookViewId="0">
      <selection activeCell="C14" sqref="C14"/>
    </sheetView>
  </sheetViews>
  <sheetFormatPr defaultColWidth="21.7109375" defaultRowHeight="18.75"/>
  <cols>
    <col min="1" max="1" width="9.42578125" style="39" customWidth="1"/>
    <col min="2" max="2" width="29.85546875" style="31" customWidth="1"/>
    <col min="3" max="3" width="33.7109375" style="31" customWidth="1"/>
    <col min="4" max="4" width="15.7109375" style="31" customWidth="1"/>
    <col min="5" max="16384" width="21.7109375" style="31"/>
  </cols>
  <sheetData>
    <row r="1" spans="1:14">
      <c r="A1" s="74" t="s">
        <v>23</v>
      </c>
      <c r="B1" s="74"/>
      <c r="C1" s="74"/>
      <c r="D1" s="74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>
      <c r="A2" s="74" t="s">
        <v>24</v>
      </c>
      <c r="B2" s="74"/>
      <c r="C2" s="74"/>
      <c r="D2" s="74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45.75" customHeight="1">
      <c r="A3" s="75" t="s">
        <v>33</v>
      </c>
      <c r="B3" s="75"/>
      <c r="C3" s="75"/>
      <c r="D3" s="75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39" customHeight="1">
      <c r="A4" s="32"/>
      <c r="B4" s="33" t="s">
        <v>25</v>
      </c>
      <c r="C4" s="76" t="s">
        <v>26</v>
      </c>
      <c r="D4" s="76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ht="40.5" customHeight="1">
      <c r="A5" s="77" t="s">
        <v>27</v>
      </c>
      <c r="B5" s="77"/>
      <c r="C5" s="77"/>
      <c r="D5" s="77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>
      <c r="A6" s="34"/>
      <c r="B6" s="34"/>
      <c r="C6" s="34"/>
      <c r="D6" s="34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>
      <c r="A7" s="36" t="s">
        <v>19</v>
      </c>
      <c r="B7" s="36" t="s">
        <v>28</v>
      </c>
      <c r="C7" s="36" t="s">
        <v>29</v>
      </c>
      <c r="D7" s="36" t="s">
        <v>20</v>
      </c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>
      <c r="A8" s="37">
        <v>1</v>
      </c>
      <c r="B8" s="50" t="s">
        <v>150</v>
      </c>
      <c r="C8" s="16" t="str">
        <f>'6-БРЯНСК'!C3:K3</f>
        <v>БРЯНСКАЯ ГУОР</v>
      </c>
      <c r="D8" s="38">
        <f>'6-БРЯНСК'!C41</f>
        <v>367</v>
      </c>
    </row>
    <row r="9" spans="1:14" ht="22.5">
      <c r="A9" s="37">
        <v>2</v>
      </c>
      <c r="B9" s="50" t="s">
        <v>76</v>
      </c>
      <c r="C9" s="16" t="str">
        <f>'2-С-ПЕТЕРБУРГ КОР 1'!C3:K3</f>
        <v>СПБ ГБОУ СПО "КОЛЛЕДЖ ОЛИМПИЙСКОГО РЕЗЕРВА №1"</v>
      </c>
      <c r="D9" s="38">
        <f>'2-С-ПЕТЕРБУРГ КОР 1'!C43</f>
        <v>350</v>
      </c>
    </row>
    <row r="10" spans="1:14">
      <c r="A10" s="37">
        <v>3</v>
      </c>
      <c r="B10" s="50" t="s">
        <v>93</v>
      </c>
      <c r="C10" s="16" t="str">
        <f>'5-МОСКВА УОР1'!C3:K3</f>
        <v>МОСКВА УОР №1</v>
      </c>
      <c r="D10" s="38">
        <f>'5-МОСКВА УОР1'!C43</f>
        <v>296</v>
      </c>
    </row>
    <row r="11" spans="1:14">
      <c r="A11" s="37">
        <v>4</v>
      </c>
      <c r="B11" s="50" t="s">
        <v>228</v>
      </c>
      <c r="C11" s="16" t="str">
        <f>'7-СТАВРОПОЛЬСКАЯ УОР'!C3:K3</f>
        <v>СТАВРОПОЛЬСКАЯ УОР</v>
      </c>
      <c r="D11" s="38">
        <f>'7-СТАВРОПОЛЬСКАЯ УОР'!C41</f>
        <v>246</v>
      </c>
    </row>
    <row r="12" spans="1:14">
      <c r="A12" s="37">
        <v>5</v>
      </c>
      <c r="B12" s="50" t="s">
        <v>77</v>
      </c>
      <c r="C12" s="16" t="str">
        <f>'3-ЕКАТЕРИНБУРГ УОР'!C3:K3</f>
        <v>ЕКАТЕРИНБУРГ УОР-I</v>
      </c>
      <c r="D12" s="38">
        <f>'3-ЕКАТЕРИНБУРГ УОР'!C40</f>
        <v>217</v>
      </c>
    </row>
    <row r="13" spans="1:14" ht="31.5">
      <c r="A13" s="37">
        <v>6</v>
      </c>
      <c r="B13" s="50" t="s">
        <v>169</v>
      </c>
      <c r="C13" s="16" t="str">
        <f>'10-ВОЛГОГРАДСКАЯ ВКОР'!C3:K3</f>
        <v>ВКОР ВОЛГОГРАДСКАЯ</v>
      </c>
      <c r="D13" s="38">
        <f>'10-ВОЛГОГРАДСКАЯ ВКОР'!C41</f>
        <v>209</v>
      </c>
    </row>
    <row r="14" spans="1:14" ht="22.5">
      <c r="A14" s="37">
        <v>7</v>
      </c>
      <c r="B14" s="50" t="s">
        <v>133</v>
      </c>
      <c r="C14" s="16" t="str">
        <f>'8-МОС.ОБЛ. ЩЕЛКОВО'!C3:K3</f>
        <v>Г.ЩЕЛКОВО МОСКОВСКАЯ ОБЛАСТЬ ГУОР</v>
      </c>
      <c r="D14" s="38">
        <f>'8-МОС.ОБЛ. ЩЕЛКОВО'!C30</f>
        <v>101</v>
      </c>
    </row>
    <row r="15" spans="1:14">
      <c r="A15" s="37">
        <v>8</v>
      </c>
      <c r="B15" s="50" t="s">
        <v>155</v>
      </c>
      <c r="C15" s="16" t="str">
        <f>'9-АЛТАЙ'!C3:K3</f>
        <v>АЛТАЙСКИЙ КРАЙ УОР</v>
      </c>
      <c r="D15" s="38">
        <f>'9-АЛТАЙ'!C41</f>
        <v>74</v>
      </c>
    </row>
    <row r="16" spans="1:14">
      <c r="A16" s="37">
        <v>9</v>
      </c>
      <c r="B16" s="50" t="s">
        <v>101</v>
      </c>
      <c r="C16" s="16" t="str">
        <f>'4-ОМСК СИБ.ГОУР'!C3:K3</f>
        <v>ОМСК СИБИРСКОЕ ГУОР</v>
      </c>
      <c r="D16" s="38">
        <f>'4-ОМСК СИБ.ГОУР'!C40</f>
        <v>66</v>
      </c>
    </row>
    <row r="17" spans="1:14" ht="22.5">
      <c r="A17" s="37">
        <v>10</v>
      </c>
      <c r="B17" s="50" t="s">
        <v>75</v>
      </c>
      <c r="C17" s="16" t="str">
        <f>'1-КАЗАНСКОЕ УОР'!C3:K3</f>
        <v>КАЗАНСКОЕ УЧИЛИЩЕ ОЛИМПИЙСКОГО РЕЗЕРВА</v>
      </c>
      <c r="D17" s="38">
        <f>'1-КАЗАНСКОЕ УОР'!C41</f>
        <v>14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9" spans="1:14">
      <c r="A19" s="73" t="s">
        <v>273</v>
      </c>
      <c r="B19" s="73"/>
      <c r="C19" s="42" t="s">
        <v>30</v>
      </c>
      <c r="D19" s="42" t="s">
        <v>31</v>
      </c>
    </row>
    <row r="20" spans="1:14">
      <c r="B20" s="40"/>
      <c r="C20" s="41"/>
      <c r="D20" s="42"/>
    </row>
    <row r="21" spans="1:14">
      <c r="B21" s="40"/>
      <c r="C21" s="41"/>
      <c r="D21" s="42"/>
    </row>
    <row r="22" spans="1:14">
      <c r="A22" s="73" t="s">
        <v>229</v>
      </c>
      <c r="B22" s="73"/>
      <c r="C22" s="42" t="s">
        <v>30</v>
      </c>
      <c r="D22" s="42" t="s">
        <v>32</v>
      </c>
    </row>
  </sheetData>
  <sortState ref="A8:N17">
    <sortCondition descending="1" ref="D8:D17"/>
  </sortState>
  <mergeCells count="7">
    <mergeCell ref="A19:B19"/>
    <mergeCell ref="A22:B22"/>
    <mergeCell ref="A1:D1"/>
    <mergeCell ref="A2:D2"/>
    <mergeCell ref="A3:D3"/>
    <mergeCell ref="C4:D4"/>
    <mergeCell ref="A5:D5"/>
  </mergeCells>
  <pageMargins left="0.7" right="0.7" top="0.75" bottom="0.75" header="0.3" footer="0.3"/>
  <pageSetup paperSize="9" scale="9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47"/>
  <sheetViews>
    <sheetView zoomScaleNormal="100" workbookViewId="0">
      <selection activeCell="A45" sqref="A45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60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61</v>
      </c>
      <c r="C7" s="60">
        <v>2000</v>
      </c>
      <c r="D7" s="15" t="s">
        <v>62</v>
      </c>
      <c r="E7" s="16" t="s">
        <v>203</v>
      </c>
      <c r="F7" s="16">
        <v>1</v>
      </c>
      <c r="G7" s="16">
        <v>4</v>
      </c>
      <c r="H7" s="16">
        <v>14</v>
      </c>
      <c r="I7" s="28">
        <v>0</v>
      </c>
      <c r="J7" s="28">
        <v>0</v>
      </c>
      <c r="K7" s="26">
        <f>H7+I7+J7</f>
        <v>14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/>
    </row>
    <row r="9" spans="1:11" ht="17.25" hidden="1" customHeight="1">
      <c r="A9" s="58">
        <v>2</v>
      </c>
      <c r="B9" s="59"/>
      <c r="C9" s="60"/>
      <c r="D9" s="15"/>
      <c r="E9" s="16"/>
      <c r="F9" s="16"/>
      <c r="G9" s="16"/>
      <c r="H9" s="16"/>
      <c r="I9" s="28"/>
      <c r="J9" s="28"/>
      <c r="K9" s="26">
        <f t="shared" ref="K9:K36" si="0">H9+I9+J9</f>
        <v>0</v>
      </c>
    </row>
    <row r="10" spans="1:11" ht="17.25" hidden="1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hidden="1" customHeight="1">
      <c r="A11" s="58">
        <v>3</v>
      </c>
      <c r="B11" s="59"/>
      <c r="C11" s="60"/>
      <c r="D11" s="15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7.25" hidden="1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hidden="1" customHeight="1">
      <c r="A13" s="58">
        <v>4</v>
      </c>
      <c r="B13" s="59"/>
      <c r="C13" s="60"/>
      <c r="D13" s="15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58"/>
      <c r="B14" s="59"/>
      <c r="C14" s="61"/>
      <c r="D14" s="14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58">
        <v>5</v>
      </c>
      <c r="B15" s="59"/>
      <c r="C15" s="60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58">
        <v>6</v>
      </c>
      <c r="B17" s="59"/>
      <c r="C17" s="60"/>
      <c r="D17" s="14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58">
        <v>7</v>
      </c>
      <c r="B19" s="59"/>
      <c r="C19" s="60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58">
        <v>8</v>
      </c>
      <c r="B21" s="59"/>
      <c r="C21" s="60"/>
      <c r="D21" s="15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58">
        <v>9</v>
      </c>
      <c r="B23" s="59"/>
      <c r="C23" s="60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58"/>
      <c r="B24" s="59"/>
      <c r="C24" s="61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58">
        <v>10</v>
      </c>
      <c r="B25" s="59"/>
      <c r="C25" s="60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58">
        <v>11</v>
      </c>
      <c r="B27" s="59"/>
      <c r="C27" s="60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58">
        <v>12</v>
      </c>
      <c r="B29" s="59"/>
      <c r="C29" s="60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58">
        <v>13</v>
      </c>
      <c r="B31" s="59"/>
      <c r="C31" s="60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58">
        <v>14</v>
      </c>
      <c r="B33" s="59"/>
      <c r="C33" s="60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58"/>
      <c r="B34" s="59"/>
      <c r="C34" s="61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>
        <v>15</v>
      </c>
      <c r="B35" s="59"/>
      <c r="C35" s="60"/>
      <c r="D35" s="15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6.149999999999999" customHeight="1" thickBot="1">
      <c r="A37" s="6"/>
      <c r="B37" s="7"/>
      <c r="C37" s="6"/>
      <c r="D37" s="6"/>
      <c r="E37" s="6"/>
      <c r="F37" s="6"/>
      <c r="G37" s="6"/>
      <c r="H37" s="6"/>
    </row>
    <row r="38" spans="1:11" ht="16.149999999999999" customHeight="1" thickBot="1">
      <c r="A38" s="6"/>
      <c r="B38" s="8" t="s">
        <v>11</v>
      </c>
      <c r="C38" s="6"/>
      <c r="D38" s="9"/>
      <c r="E38" s="6"/>
      <c r="F38" s="67" t="s">
        <v>63</v>
      </c>
      <c r="G38" s="68"/>
      <c r="H38" s="69"/>
    </row>
    <row r="39" spans="1:11" ht="16.149999999999999" customHeight="1">
      <c r="A39" s="2"/>
      <c r="G39" t="s">
        <v>12</v>
      </c>
    </row>
    <row r="40" spans="1:11" ht="16.149999999999999" customHeight="1">
      <c r="A40" s="2"/>
    </row>
    <row r="41" spans="1:11" ht="16.149999999999999" customHeight="1">
      <c r="A41" s="20"/>
      <c r="B41" s="22" t="s">
        <v>20</v>
      </c>
      <c r="C41" s="21">
        <f>SUMPRODUCT(LARGE(K7:K42,{1,2,3,4,5,6,7,8,9,10,11,12,13,14}))</f>
        <v>14</v>
      </c>
      <c r="D41" s="20"/>
      <c r="E41" s="20"/>
      <c r="F41" s="20" t="s">
        <v>19</v>
      </c>
      <c r="H41" s="29"/>
    </row>
    <row r="42" spans="1:11" ht="16.149999999999999" customHeight="1">
      <c r="A42" s="3"/>
    </row>
    <row r="43" spans="1:11" ht="16.149999999999999" customHeight="1">
      <c r="A43" s="5" t="s">
        <v>234</v>
      </c>
      <c r="B43" s="5"/>
      <c r="F43" s="62" t="s">
        <v>10</v>
      </c>
      <c r="G43" s="62"/>
      <c r="H43" s="62"/>
    </row>
    <row r="44" spans="1:11" ht="16.149999999999999" customHeight="1">
      <c r="A44" s="4"/>
    </row>
    <row r="45" spans="1:11" ht="15.6" customHeight="1">
      <c r="A45" s="56" t="s">
        <v>235</v>
      </c>
      <c r="B45" s="5"/>
      <c r="F45" s="62" t="s">
        <v>13</v>
      </c>
      <c r="G45" s="62"/>
      <c r="H45" s="62"/>
    </row>
    <row r="46" spans="1:11" ht="20.45" customHeight="1"/>
    <row r="47" spans="1:11" ht="22.15" customHeight="1"/>
  </sheetData>
  <mergeCells count="53">
    <mergeCell ref="F38:H38"/>
    <mergeCell ref="F43:H43"/>
    <mergeCell ref="F45:H45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K49"/>
  <sheetViews>
    <sheetView zoomScaleNormal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G17" sqref="G17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35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24" t="s">
        <v>22</v>
      </c>
    </row>
    <row r="7" spans="1:11" ht="17.25" customHeight="1">
      <c r="A7" s="58">
        <v>1</v>
      </c>
      <c r="B7" s="59" t="s">
        <v>36</v>
      </c>
      <c r="C7" s="60">
        <v>1998</v>
      </c>
      <c r="D7" s="15" t="s">
        <v>37</v>
      </c>
      <c r="E7" s="13">
        <v>5473</v>
      </c>
      <c r="F7" s="16" t="s">
        <v>38</v>
      </c>
      <c r="G7" s="13">
        <v>1</v>
      </c>
      <c r="H7" s="16">
        <v>20</v>
      </c>
      <c r="I7" s="28">
        <v>15</v>
      </c>
      <c r="J7" s="28">
        <v>10</v>
      </c>
      <c r="K7" s="26">
        <f>H7+I7+J7</f>
        <v>45</v>
      </c>
    </row>
    <row r="8" spans="1:11" ht="17.25" customHeight="1">
      <c r="A8" s="58"/>
      <c r="B8" s="59"/>
      <c r="C8" s="61"/>
      <c r="D8" s="15"/>
      <c r="E8" s="13"/>
      <c r="F8" s="13"/>
      <c r="G8" s="13"/>
      <c r="H8" s="16"/>
      <c r="I8" s="28"/>
      <c r="J8" s="28"/>
      <c r="K8" s="26">
        <f t="shared" ref="K8:K38" si="0">H8+I8+J8</f>
        <v>0</v>
      </c>
    </row>
    <row r="9" spans="1:11" ht="17.25" customHeight="1">
      <c r="A9" s="58">
        <v>2</v>
      </c>
      <c r="B9" s="59" t="s">
        <v>39</v>
      </c>
      <c r="C9" s="60">
        <v>1998</v>
      </c>
      <c r="D9" s="15">
        <v>800</v>
      </c>
      <c r="E9" s="16" t="s">
        <v>254</v>
      </c>
      <c r="F9" s="16">
        <v>1</v>
      </c>
      <c r="G9" s="16">
        <v>7</v>
      </c>
      <c r="H9" s="16">
        <v>12</v>
      </c>
      <c r="I9" s="28">
        <v>0</v>
      </c>
      <c r="J9" s="28">
        <v>0</v>
      </c>
      <c r="K9" s="26">
        <f t="shared" si="0"/>
        <v>12</v>
      </c>
    </row>
    <row r="10" spans="1:11" ht="17.25" customHeight="1">
      <c r="A10" s="58"/>
      <c r="B10" s="59"/>
      <c r="C10" s="61"/>
      <c r="D10" s="15">
        <v>1500</v>
      </c>
      <c r="E10" s="16" t="s">
        <v>218</v>
      </c>
      <c r="F10" s="16">
        <v>1</v>
      </c>
      <c r="G10" s="16">
        <v>4</v>
      </c>
      <c r="H10" s="16">
        <v>15</v>
      </c>
      <c r="I10" s="28">
        <v>0</v>
      </c>
      <c r="J10" s="28">
        <v>0</v>
      </c>
      <c r="K10" s="26">
        <f t="shared" si="0"/>
        <v>15</v>
      </c>
    </row>
    <row r="11" spans="1:11" ht="17.25" customHeight="1">
      <c r="A11" s="58">
        <v>3</v>
      </c>
      <c r="B11" s="59" t="s">
        <v>40</v>
      </c>
      <c r="C11" s="60">
        <v>1998</v>
      </c>
      <c r="D11" s="15">
        <v>400</v>
      </c>
      <c r="E11" s="52" t="s">
        <v>190</v>
      </c>
      <c r="F11" s="16" t="s">
        <v>38</v>
      </c>
      <c r="G11" s="13">
        <v>1</v>
      </c>
      <c r="H11" s="16">
        <v>20</v>
      </c>
      <c r="I11" s="28">
        <v>15</v>
      </c>
      <c r="J11" s="28">
        <v>0</v>
      </c>
      <c r="K11" s="26">
        <f t="shared" si="0"/>
        <v>35</v>
      </c>
    </row>
    <row r="12" spans="1:11" ht="17.25" customHeight="1">
      <c r="A12" s="58"/>
      <c r="B12" s="59"/>
      <c r="C12" s="61"/>
      <c r="D12" s="15" t="s">
        <v>41</v>
      </c>
      <c r="E12" s="16" t="s">
        <v>242</v>
      </c>
      <c r="F12" s="16" t="s">
        <v>110</v>
      </c>
      <c r="G12" s="13">
        <v>2</v>
      </c>
      <c r="H12" s="16">
        <v>17</v>
      </c>
      <c r="I12" s="28">
        <v>5</v>
      </c>
      <c r="J12" s="28">
        <v>0</v>
      </c>
      <c r="K12" s="26">
        <f t="shared" si="0"/>
        <v>22</v>
      </c>
    </row>
    <row r="13" spans="1:11" ht="17.25" customHeight="1">
      <c r="A13" s="58">
        <v>4</v>
      </c>
      <c r="B13" s="59" t="s">
        <v>42</v>
      </c>
      <c r="C13" s="60">
        <v>1998</v>
      </c>
      <c r="D13" s="15" t="s">
        <v>43</v>
      </c>
      <c r="E13" s="16">
        <v>7.08</v>
      </c>
      <c r="F13" s="16">
        <v>1</v>
      </c>
      <c r="G13" s="16">
        <v>3</v>
      </c>
      <c r="H13" s="16">
        <v>17</v>
      </c>
      <c r="I13" s="28">
        <v>0</v>
      </c>
      <c r="J13" s="28">
        <v>0</v>
      </c>
      <c r="K13" s="26">
        <f t="shared" si="0"/>
        <v>17</v>
      </c>
    </row>
    <row r="14" spans="1:11" ht="17.25" customHeight="1">
      <c r="A14" s="58"/>
      <c r="B14" s="59"/>
      <c r="C14" s="61"/>
      <c r="D14" s="14" t="s">
        <v>44</v>
      </c>
      <c r="E14" s="13">
        <v>16.14</v>
      </c>
      <c r="F14" s="16" t="s">
        <v>38</v>
      </c>
      <c r="G14" s="13">
        <v>1</v>
      </c>
      <c r="H14" s="16">
        <v>20</v>
      </c>
      <c r="I14" s="28">
        <v>15</v>
      </c>
      <c r="J14" s="28">
        <v>0</v>
      </c>
      <c r="K14" s="26">
        <f t="shared" si="0"/>
        <v>35</v>
      </c>
    </row>
    <row r="15" spans="1:11" ht="17.25" customHeight="1">
      <c r="A15" s="58">
        <v>5</v>
      </c>
      <c r="B15" s="59" t="s">
        <v>45</v>
      </c>
      <c r="C15" s="60">
        <v>1999</v>
      </c>
      <c r="D15" s="15" t="s">
        <v>46</v>
      </c>
      <c r="E15" s="16">
        <v>4.45</v>
      </c>
      <c r="F15" s="13">
        <v>1</v>
      </c>
      <c r="G15" s="16" t="s">
        <v>38</v>
      </c>
      <c r="H15" s="16">
        <v>20</v>
      </c>
      <c r="I15" s="28">
        <v>15</v>
      </c>
      <c r="J15" s="28">
        <v>0</v>
      </c>
      <c r="K15" s="26">
        <f t="shared" si="0"/>
        <v>35</v>
      </c>
    </row>
    <row r="16" spans="1:11" ht="17.25" customHeight="1">
      <c r="A16" s="58"/>
      <c r="B16" s="59"/>
      <c r="C16" s="61"/>
      <c r="D16" s="15"/>
      <c r="E16" s="51"/>
      <c r="F16" s="13"/>
      <c r="G16" s="13"/>
      <c r="H16" s="16"/>
      <c r="I16" s="28"/>
      <c r="J16" s="28"/>
      <c r="K16" s="26">
        <f t="shared" si="0"/>
        <v>0</v>
      </c>
    </row>
    <row r="17" spans="1:11" ht="17.25" customHeight="1">
      <c r="A17" s="58">
        <v>6</v>
      </c>
      <c r="B17" s="59" t="s">
        <v>47</v>
      </c>
      <c r="C17" s="60">
        <v>1998</v>
      </c>
      <c r="D17" s="14" t="s">
        <v>48</v>
      </c>
      <c r="E17" s="16">
        <v>1.79</v>
      </c>
      <c r="F17" s="16" t="s">
        <v>110</v>
      </c>
      <c r="G17" s="16">
        <v>2</v>
      </c>
      <c r="H17" s="16">
        <v>17</v>
      </c>
      <c r="I17" s="28">
        <v>5</v>
      </c>
      <c r="J17" s="28">
        <v>0</v>
      </c>
      <c r="K17" s="26">
        <f t="shared" si="0"/>
        <v>22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 t="s">
        <v>49</v>
      </c>
      <c r="C19" s="60">
        <v>1998</v>
      </c>
      <c r="D19" s="15" t="s">
        <v>50</v>
      </c>
      <c r="E19" s="16">
        <v>60.56</v>
      </c>
      <c r="F19" s="16">
        <v>1</v>
      </c>
      <c r="G19" s="16">
        <v>5</v>
      </c>
      <c r="H19" s="16">
        <v>13</v>
      </c>
      <c r="I19" s="28">
        <v>0</v>
      </c>
      <c r="J19" s="28">
        <v>3</v>
      </c>
      <c r="K19" s="26">
        <f t="shared" si="0"/>
        <v>16</v>
      </c>
    </row>
    <row r="20" spans="1:11" ht="17.25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58">
        <v>8</v>
      </c>
      <c r="B21" s="59" t="s">
        <v>186</v>
      </c>
      <c r="C21" s="60">
        <v>1998</v>
      </c>
      <c r="D21" s="15">
        <v>200</v>
      </c>
      <c r="E21" s="52" t="s">
        <v>264</v>
      </c>
      <c r="F21" s="16" t="s">
        <v>110</v>
      </c>
      <c r="G21" s="16">
        <v>9</v>
      </c>
      <c r="H21" s="16">
        <v>10</v>
      </c>
      <c r="I21" s="28">
        <v>5</v>
      </c>
      <c r="J21" s="28">
        <v>0</v>
      </c>
      <c r="K21" s="26">
        <f t="shared" ref="K21:K22" si="1">H21+I21+J21</f>
        <v>15</v>
      </c>
    </row>
    <row r="22" spans="1:11" ht="17.25" customHeight="1">
      <c r="A22" s="58"/>
      <c r="B22" s="59"/>
      <c r="C22" s="61"/>
      <c r="D22" s="15">
        <v>400</v>
      </c>
      <c r="E22" s="52" t="s">
        <v>187</v>
      </c>
      <c r="F22" s="16" t="s">
        <v>110</v>
      </c>
      <c r="G22" s="16">
        <v>2</v>
      </c>
      <c r="H22" s="16">
        <v>17</v>
      </c>
      <c r="I22" s="28">
        <v>0</v>
      </c>
      <c r="J22" s="28">
        <v>5</v>
      </c>
      <c r="K22" s="26">
        <f t="shared" si="1"/>
        <v>22</v>
      </c>
    </row>
    <row r="23" spans="1:11" ht="17.25" customHeight="1">
      <c r="A23" s="58">
        <v>9</v>
      </c>
      <c r="B23" s="59" t="s">
        <v>51</v>
      </c>
      <c r="C23" s="60">
        <v>1998</v>
      </c>
      <c r="D23" s="15">
        <v>400</v>
      </c>
      <c r="E23" s="16" t="s">
        <v>195</v>
      </c>
      <c r="F23" s="16">
        <v>1</v>
      </c>
      <c r="G23" s="16">
        <v>10</v>
      </c>
      <c r="H23" s="16">
        <v>10</v>
      </c>
      <c r="I23" s="28">
        <v>0</v>
      </c>
      <c r="J23" s="28">
        <v>0</v>
      </c>
      <c r="K23" s="26">
        <f t="shared" si="0"/>
        <v>10</v>
      </c>
    </row>
    <row r="24" spans="1:11" ht="17.25" customHeight="1">
      <c r="A24" s="58"/>
      <c r="B24" s="59"/>
      <c r="C24" s="61"/>
      <c r="D24" s="15" t="s">
        <v>41</v>
      </c>
      <c r="E24" s="16" t="s">
        <v>244</v>
      </c>
      <c r="F24" s="16" t="s">
        <v>110</v>
      </c>
      <c r="G24" s="16">
        <v>5</v>
      </c>
      <c r="H24" s="16">
        <v>13</v>
      </c>
      <c r="I24" s="28">
        <v>0</v>
      </c>
      <c r="J24" s="28">
        <v>5</v>
      </c>
      <c r="K24" s="26">
        <f t="shared" si="0"/>
        <v>18</v>
      </c>
    </row>
    <row r="25" spans="1:11" ht="17.25" customHeight="1">
      <c r="A25" s="58">
        <v>10</v>
      </c>
      <c r="B25" s="59" t="s">
        <v>52</v>
      </c>
      <c r="C25" s="60">
        <v>1998</v>
      </c>
      <c r="D25" s="15" t="s">
        <v>53</v>
      </c>
      <c r="E25" s="16">
        <v>50.52</v>
      </c>
      <c r="F25" s="16" t="s">
        <v>110</v>
      </c>
      <c r="G25" s="16">
        <v>7</v>
      </c>
      <c r="H25" s="16">
        <v>11</v>
      </c>
      <c r="I25" s="28">
        <v>5</v>
      </c>
      <c r="J25" s="28">
        <v>3</v>
      </c>
      <c r="K25" s="26">
        <f t="shared" si="0"/>
        <v>19</v>
      </c>
    </row>
    <row r="26" spans="1:11" ht="17.25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58">
        <v>11</v>
      </c>
      <c r="B27" s="59" t="s">
        <v>54</v>
      </c>
      <c r="C27" s="60">
        <v>2000</v>
      </c>
      <c r="D27" s="15" t="s">
        <v>41</v>
      </c>
      <c r="E27" s="16" t="s">
        <v>238</v>
      </c>
      <c r="F27" s="16" t="s">
        <v>110</v>
      </c>
      <c r="G27" s="16">
        <v>2</v>
      </c>
      <c r="H27" s="16">
        <v>17</v>
      </c>
      <c r="I27" s="28">
        <v>0</v>
      </c>
      <c r="J27" s="28">
        <v>5</v>
      </c>
      <c r="K27" s="26">
        <f t="shared" si="0"/>
        <v>22</v>
      </c>
    </row>
    <row r="28" spans="1:11" ht="17.25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58">
        <v>12</v>
      </c>
      <c r="B29" s="59" t="s">
        <v>55</v>
      </c>
      <c r="C29" s="60">
        <v>1999</v>
      </c>
      <c r="D29" s="15" t="s">
        <v>43</v>
      </c>
      <c r="E29" s="16">
        <v>5.84</v>
      </c>
      <c r="F29" s="16">
        <v>1</v>
      </c>
      <c r="G29" s="16">
        <v>2</v>
      </c>
      <c r="H29" s="16">
        <v>17</v>
      </c>
      <c r="I29" s="28">
        <v>0</v>
      </c>
      <c r="J29" s="28">
        <v>0</v>
      </c>
      <c r="K29" s="26">
        <f t="shared" si="0"/>
        <v>17</v>
      </c>
    </row>
    <row r="30" spans="1:11" ht="17.25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58">
        <v>13</v>
      </c>
      <c r="B31" s="59" t="s">
        <v>226</v>
      </c>
      <c r="C31" s="60">
        <v>1998</v>
      </c>
      <c r="D31" s="14" t="s">
        <v>48</v>
      </c>
      <c r="E31" s="16">
        <v>1.98</v>
      </c>
      <c r="F31" s="16">
        <v>1</v>
      </c>
      <c r="G31" s="16">
        <v>3</v>
      </c>
      <c r="H31" s="16">
        <v>17</v>
      </c>
      <c r="I31" s="28">
        <v>0</v>
      </c>
      <c r="J31" s="28">
        <v>0</v>
      </c>
      <c r="K31" s="26">
        <f t="shared" si="0"/>
        <v>17</v>
      </c>
    </row>
    <row r="32" spans="1:11" ht="17.25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58">
        <v>14</v>
      </c>
      <c r="B33" s="59" t="s">
        <v>56</v>
      </c>
      <c r="C33" s="60">
        <v>1999</v>
      </c>
      <c r="D33" s="15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customHeight="1">
      <c r="A34" s="58"/>
      <c r="B34" s="59"/>
      <c r="C34" s="61"/>
      <c r="D34" s="15" t="s">
        <v>43</v>
      </c>
      <c r="E34" s="16">
        <v>7.01</v>
      </c>
      <c r="F34" s="16">
        <v>1</v>
      </c>
      <c r="G34" s="16">
        <v>4</v>
      </c>
      <c r="H34" s="16">
        <v>15</v>
      </c>
      <c r="I34" s="28">
        <v>0</v>
      </c>
      <c r="J34" s="28">
        <v>0</v>
      </c>
      <c r="K34" s="26">
        <f t="shared" si="0"/>
        <v>15</v>
      </c>
    </row>
    <row r="35" spans="1:11" ht="17.25" customHeight="1">
      <c r="A35" s="58">
        <v>15</v>
      </c>
      <c r="B35" s="59" t="s">
        <v>57</v>
      </c>
      <c r="C35" s="60">
        <v>2000</v>
      </c>
      <c r="D35" s="14" t="s">
        <v>48</v>
      </c>
      <c r="E35" s="55">
        <v>1.8</v>
      </c>
      <c r="F35" s="16">
        <v>8</v>
      </c>
      <c r="G35" s="16">
        <v>2</v>
      </c>
      <c r="H35" s="16">
        <v>10</v>
      </c>
      <c r="I35" s="28">
        <v>0</v>
      </c>
      <c r="J35" s="28">
        <v>0</v>
      </c>
      <c r="K35" s="26">
        <f t="shared" si="0"/>
        <v>10</v>
      </c>
    </row>
    <row r="36" spans="1:11" ht="17.25" customHeight="1">
      <c r="A36" s="58"/>
      <c r="B36" s="59"/>
      <c r="C36" s="61"/>
      <c r="D36" s="14" t="s">
        <v>44</v>
      </c>
      <c r="E36" s="16">
        <v>15.29</v>
      </c>
      <c r="F36" s="16" t="s">
        <v>110</v>
      </c>
      <c r="G36" s="16">
        <v>2</v>
      </c>
      <c r="H36" s="16">
        <v>17</v>
      </c>
      <c r="I36" s="28">
        <v>5</v>
      </c>
      <c r="J36" s="28">
        <v>0</v>
      </c>
      <c r="K36" s="26">
        <f t="shared" si="0"/>
        <v>22</v>
      </c>
    </row>
    <row r="37" spans="1:11" ht="22.5">
      <c r="A37" s="58">
        <v>16</v>
      </c>
      <c r="B37" s="59" t="s">
        <v>58</v>
      </c>
      <c r="C37" s="60">
        <v>1999</v>
      </c>
      <c r="D37" s="15">
        <v>100</v>
      </c>
      <c r="E37" s="16" t="s">
        <v>204</v>
      </c>
      <c r="F37" s="16" t="s">
        <v>110</v>
      </c>
      <c r="G37" s="16">
        <v>4</v>
      </c>
      <c r="H37" s="16">
        <v>14</v>
      </c>
      <c r="I37" s="16">
        <v>5</v>
      </c>
      <c r="J37" s="16">
        <v>0</v>
      </c>
      <c r="K37" s="26">
        <f t="shared" si="0"/>
        <v>19</v>
      </c>
    </row>
    <row r="38" spans="1:11" ht="17.25" customHeight="1">
      <c r="A38" s="58"/>
      <c r="B38" s="59"/>
      <c r="C38" s="61"/>
      <c r="D38" s="15">
        <v>200</v>
      </c>
      <c r="E38" s="16" t="s">
        <v>266</v>
      </c>
      <c r="F38" s="16" t="s">
        <v>110</v>
      </c>
      <c r="G38" s="16">
        <v>11</v>
      </c>
      <c r="H38" s="16">
        <v>8</v>
      </c>
      <c r="I38" s="28">
        <v>5</v>
      </c>
      <c r="J38" s="28">
        <v>0</v>
      </c>
      <c r="K38" s="26">
        <f t="shared" si="0"/>
        <v>13</v>
      </c>
    </row>
    <row r="39" spans="1:11" ht="16.149999999999999" customHeight="1" thickBot="1">
      <c r="A39" s="6"/>
      <c r="B39" s="7"/>
      <c r="C39" s="6"/>
      <c r="D39" s="6"/>
      <c r="E39" s="6"/>
      <c r="F39" s="6"/>
      <c r="G39" s="6"/>
      <c r="H39" s="6"/>
    </row>
    <row r="40" spans="1:11" ht="16.149999999999999" customHeight="1" thickBot="1">
      <c r="A40" s="6"/>
      <c r="B40" s="8" t="s">
        <v>11</v>
      </c>
      <c r="C40" s="6"/>
      <c r="D40" s="9"/>
      <c r="E40" s="6"/>
      <c r="F40" s="67" t="s">
        <v>59</v>
      </c>
      <c r="G40" s="68"/>
      <c r="H40" s="69"/>
    </row>
    <row r="41" spans="1:11" ht="16.149999999999999" customHeight="1">
      <c r="A41" s="2"/>
      <c r="G41" t="s">
        <v>12</v>
      </c>
    </row>
    <row r="42" spans="1:11" ht="16.149999999999999" customHeight="1">
      <c r="A42" s="2"/>
    </row>
    <row r="43" spans="1:11" ht="16.149999999999999" customHeight="1">
      <c r="A43" s="20"/>
      <c r="B43" s="22" t="s">
        <v>20</v>
      </c>
      <c r="C43" s="21">
        <f>SUMPRODUCT(LARGE(K7:K38,{1,2,3,4,5,6,7,8,9,10,11,12,13,14}))</f>
        <v>350</v>
      </c>
      <c r="D43" s="20"/>
      <c r="E43" s="20"/>
      <c r="F43" s="20" t="s">
        <v>19</v>
      </c>
      <c r="H43" s="29"/>
    </row>
    <row r="44" spans="1:11" ht="16.149999999999999" customHeight="1">
      <c r="A44" s="3"/>
    </row>
    <row r="45" spans="1:11" ht="16.149999999999999" customHeight="1">
      <c r="A45" s="5" t="s">
        <v>234</v>
      </c>
      <c r="B45" s="5"/>
      <c r="F45" s="62" t="s">
        <v>10</v>
      </c>
      <c r="G45" s="62"/>
      <c r="H45" s="62"/>
    </row>
    <row r="46" spans="1:11" ht="16.149999999999999" customHeight="1">
      <c r="A46" s="4"/>
    </row>
    <row r="47" spans="1:11" ht="15.6" customHeight="1">
      <c r="A47" s="56" t="s">
        <v>235</v>
      </c>
      <c r="B47" s="5"/>
      <c r="F47" s="62" t="s">
        <v>13</v>
      </c>
      <c r="G47" s="62"/>
      <c r="H47" s="62"/>
    </row>
    <row r="48" spans="1:11" ht="20.45" customHeight="1"/>
    <row r="49" ht="22.15" customHeight="1"/>
  </sheetData>
  <mergeCells count="56">
    <mergeCell ref="A21:A22"/>
    <mergeCell ref="B21:B22"/>
    <mergeCell ref="C21:C22"/>
    <mergeCell ref="F40:H40"/>
    <mergeCell ref="C7:C8"/>
    <mergeCell ref="C9:C10"/>
    <mergeCell ref="C11:C12"/>
    <mergeCell ref="A23:A24"/>
    <mergeCell ref="B23:B24"/>
    <mergeCell ref="C23:C24"/>
    <mergeCell ref="A7:A8"/>
    <mergeCell ref="A9:A10"/>
    <mergeCell ref="A11:A12"/>
    <mergeCell ref="A13:A14"/>
    <mergeCell ref="A15:A16"/>
    <mergeCell ref="B7:B8"/>
    <mergeCell ref="A2:K2"/>
    <mergeCell ref="A1:K1"/>
    <mergeCell ref="C3:K3"/>
    <mergeCell ref="A19:A20"/>
    <mergeCell ref="B19:B20"/>
    <mergeCell ref="C19:C20"/>
    <mergeCell ref="B13:B14"/>
    <mergeCell ref="B15:B16"/>
    <mergeCell ref="B17:B18"/>
    <mergeCell ref="C17:C18"/>
    <mergeCell ref="B9:B10"/>
    <mergeCell ref="B11:B12"/>
    <mergeCell ref="A17:A18"/>
    <mergeCell ref="A5:B5"/>
    <mergeCell ref="E5:H5"/>
    <mergeCell ref="F45:H45"/>
    <mergeCell ref="F47:H47"/>
    <mergeCell ref="C13:C14"/>
    <mergeCell ref="C15:C16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37:A38"/>
    <mergeCell ref="B37:B38"/>
    <mergeCell ref="C37:C38"/>
    <mergeCell ref="A33:A34"/>
    <mergeCell ref="B33:B34"/>
    <mergeCell ref="C33:C34"/>
    <mergeCell ref="A35:A36"/>
    <mergeCell ref="B35:B36"/>
    <mergeCell ref="C35:C36"/>
  </mergeCells>
  <pageMargins left="0.24" right="0.11811023622047245" top="0.27559055118110237" bottom="0.47244094488188981" header="0.51181102362204722" footer="0.31496062992125984"/>
  <pageSetup paperSize="9" scale="93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K46"/>
  <sheetViews>
    <sheetView zoomScaleNormal="100" workbookViewId="0">
      <pane xSplit="9" ySplit="9" topLeftCell="J10" activePane="bottomRight" state="frozen"/>
      <selection pane="topRight" activeCell="J1" sqref="J1"/>
      <selection pane="bottomLeft" activeCell="A10" sqref="A10"/>
      <selection pane="bottomRight" activeCell="G14" sqref="G14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64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198</v>
      </c>
      <c r="C7" s="60">
        <v>2001</v>
      </c>
      <c r="D7" s="15">
        <v>200</v>
      </c>
      <c r="E7" s="16" t="s">
        <v>259</v>
      </c>
      <c r="F7" s="16">
        <v>2</v>
      </c>
      <c r="G7" s="16">
        <v>26</v>
      </c>
      <c r="H7" s="16">
        <v>1</v>
      </c>
      <c r="I7" s="28">
        <v>0</v>
      </c>
      <c r="J7" s="28">
        <v>0</v>
      </c>
      <c r="K7" s="26">
        <f>H7+I7+J7</f>
        <v>1</v>
      </c>
    </row>
    <row r="8" spans="1:11" ht="17.25" customHeight="1">
      <c r="A8" s="58"/>
      <c r="B8" s="59"/>
      <c r="C8" s="61"/>
      <c r="D8" s="15">
        <v>400</v>
      </c>
      <c r="E8" s="16" t="s">
        <v>199</v>
      </c>
      <c r="F8" s="16">
        <v>2</v>
      </c>
      <c r="G8" s="16">
        <v>24</v>
      </c>
      <c r="H8" s="16">
        <v>1</v>
      </c>
      <c r="I8" s="28">
        <v>0</v>
      </c>
      <c r="J8" s="28">
        <v>0</v>
      </c>
      <c r="K8" s="26">
        <f t="shared" ref="K8:K35" si="0">H8+I8+J8</f>
        <v>1</v>
      </c>
    </row>
    <row r="9" spans="1:11" ht="17.25" customHeight="1">
      <c r="A9" s="58">
        <v>2</v>
      </c>
      <c r="B9" s="59" t="s">
        <v>65</v>
      </c>
      <c r="C9" s="60">
        <v>2000</v>
      </c>
      <c r="D9" s="15">
        <v>200</v>
      </c>
      <c r="E9" s="16" t="s">
        <v>272</v>
      </c>
      <c r="F9" s="16">
        <v>1</v>
      </c>
      <c r="G9" s="16">
        <v>37</v>
      </c>
      <c r="H9" s="16">
        <v>1</v>
      </c>
      <c r="I9" s="28">
        <v>0</v>
      </c>
      <c r="J9" s="28">
        <v>0</v>
      </c>
      <c r="K9" s="26">
        <f t="shared" si="0"/>
        <v>1</v>
      </c>
    </row>
    <row r="10" spans="1:11" ht="17.25" customHeight="1">
      <c r="A10" s="58"/>
      <c r="B10" s="59"/>
      <c r="C10" s="61"/>
      <c r="D10" s="15">
        <v>400</v>
      </c>
      <c r="E10" s="16">
        <v>58.45</v>
      </c>
      <c r="F10" s="16">
        <v>1</v>
      </c>
      <c r="G10" s="16">
        <v>10</v>
      </c>
      <c r="H10" s="16">
        <v>8</v>
      </c>
      <c r="I10" s="28">
        <v>0</v>
      </c>
      <c r="J10" s="28">
        <v>0</v>
      </c>
      <c r="K10" s="26">
        <f t="shared" si="0"/>
        <v>8</v>
      </c>
    </row>
    <row r="11" spans="1:11" ht="22.5">
      <c r="A11" s="58">
        <v>3</v>
      </c>
      <c r="B11" s="59" t="s">
        <v>205</v>
      </c>
      <c r="C11" s="60">
        <v>1999</v>
      </c>
      <c r="D11" s="15">
        <v>100</v>
      </c>
      <c r="E11" s="16" t="s">
        <v>206</v>
      </c>
      <c r="F11" s="16" t="s">
        <v>110</v>
      </c>
      <c r="G11" s="16">
        <v>7</v>
      </c>
      <c r="H11" s="16">
        <v>11</v>
      </c>
      <c r="I11" s="28">
        <v>0</v>
      </c>
      <c r="J11" s="28">
        <v>5</v>
      </c>
      <c r="K11" s="26">
        <f t="shared" si="0"/>
        <v>16</v>
      </c>
    </row>
    <row r="12" spans="1:11" ht="17.25" customHeight="1">
      <c r="A12" s="58"/>
      <c r="B12" s="59"/>
      <c r="C12" s="61"/>
      <c r="D12" s="15">
        <v>200</v>
      </c>
      <c r="E12" s="16" t="s">
        <v>269</v>
      </c>
      <c r="F12" s="16">
        <v>1</v>
      </c>
      <c r="G12" s="16">
        <v>17</v>
      </c>
      <c r="H12" s="16">
        <v>3</v>
      </c>
      <c r="I12" s="28">
        <v>0</v>
      </c>
      <c r="J12" s="28">
        <v>0</v>
      </c>
      <c r="K12" s="26">
        <f t="shared" si="0"/>
        <v>3</v>
      </c>
    </row>
    <row r="13" spans="1:11" ht="17.25" customHeight="1">
      <c r="A13" s="58">
        <v>4</v>
      </c>
      <c r="B13" s="59" t="s">
        <v>185</v>
      </c>
      <c r="C13" s="60">
        <v>1999</v>
      </c>
      <c r="D13" s="15">
        <v>200</v>
      </c>
      <c r="E13" s="16" t="s">
        <v>202</v>
      </c>
      <c r="F13" s="16"/>
      <c r="G13" s="16"/>
      <c r="H13" s="16"/>
      <c r="I13" s="28"/>
      <c r="J13" s="28"/>
      <c r="K13" s="26">
        <f t="shared" si="0"/>
        <v>0</v>
      </c>
    </row>
    <row r="14" spans="1:11" ht="17.25" customHeight="1">
      <c r="A14" s="58"/>
      <c r="B14" s="59"/>
      <c r="C14" s="61"/>
      <c r="D14" s="14">
        <v>400</v>
      </c>
      <c r="E14" s="16">
        <v>56.36</v>
      </c>
      <c r="F14" s="16" t="s">
        <v>110</v>
      </c>
      <c r="G14" s="16">
        <v>4</v>
      </c>
      <c r="H14" s="16">
        <v>14</v>
      </c>
      <c r="I14" s="28">
        <v>0</v>
      </c>
      <c r="J14" s="28">
        <v>5</v>
      </c>
      <c r="K14" s="26">
        <f t="shared" si="0"/>
        <v>19</v>
      </c>
    </row>
    <row r="15" spans="1:11" ht="17.25" customHeight="1">
      <c r="A15" s="58">
        <v>5</v>
      </c>
      <c r="B15" s="59" t="s">
        <v>208</v>
      </c>
      <c r="C15" s="60">
        <v>2001</v>
      </c>
      <c r="D15" s="15">
        <v>100</v>
      </c>
      <c r="E15" s="16" t="s">
        <v>209</v>
      </c>
      <c r="F15" s="16">
        <v>1</v>
      </c>
      <c r="G15" s="16">
        <v>24</v>
      </c>
      <c r="H15" s="16">
        <v>1</v>
      </c>
      <c r="I15" s="28">
        <v>0</v>
      </c>
      <c r="J15" s="28">
        <v>0</v>
      </c>
      <c r="K15" s="26">
        <f t="shared" si="0"/>
        <v>1</v>
      </c>
    </row>
    <row r="16" spans="1:11" ht="17.25" customHeight="1">
      <c r="A16" s="58"/>
      <c r="B16" s="59"/>
      <c r="C16" s="61"/>
      <c r="D16" s="15">
        <v>200</v>
      </c>
      <c r="E16" s="16" t="s">
        <v>270</v>
      </c>
      <c r="F16" s="16">
        <v>1</v>
      </c>
      <c r="G16" s="16">
        <v>27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17.25" customHeight="1">
      <c r="A17" s="58">
        <v>6</v>
      </c>
      <c r="B17" s="59" t="s">
        <v>211</v>
      </c>
      <c r="C17" s="60">
        <v>2001</v>
      </c>
      <c r="D17" s="14">
        <v>100</v>
      </c>
      <c r="E17" s="16" t="s">
        <v>212</v>
      </c>
      <c r="F17" s="16">
        <v>1</v>
      </c>
      <c r="G17" s="16">
        <v>30</v>
      </c>
      <c r="H17" s="16">
        <v>1</v>
      </c>
      <c r="I17" s="28">
        <v>0</v>
      </c>
      <c r="J17" s="28">
        <v>0</v>
      </c>
      <c r="K17" s="26">
        <f t="shared" si="0"/>
        <v>1</v>
      </c>
    </row>
    <row r="18" spans="1:11" ht="17.25" customHeight="1">
      <c r="A18" s="58"/>
      <c r="B18" s="59"/>
      <c r="C18" s="61"/>
      <c r="D18" s="15">
        <v>200</v>
      </c>
      <c r="E18" s="16" t="s">
        <v>267</v>
      </c>
      <c r="F18" s="16">
        <v>1</v>
      </c>
      <c r="G18" s="16">
        <v>12</v>
      </c>
      <c r="H18" s="16">
        <v>7</v>
      </c>
      <c r="I18" s="28">
        <v>0</v>
      </c>
      <c r="J18" s="28">
        <v>0</v>
      </c>
      <c r="K18" s="26">
        <f t="shared" si="0"/>
        <v>7</v>
      </c>
    </row>
    <row r="19" spans="1:11" ht="17.25" customHeight="1">
      <c r="A19" s="58">
        <v>7</v>
      </c>
      <c r="B19" s="59" t="s">
        <v>66</v>
      </c>
      <c r="C19" s="60">
        <v>1998</v>
      </c>
      <c r="D19" s="15">
        <v>800</v>
      </c>
      <c r="E19" s="16" t="s">
        <v>255</v>
      </c>
      <c r="F19" s="16">
        <v>1</v>
      </c>
      <c r="G19" s="16">
        <v>8</v>
      </c>
      <c r="H19" s="16">
        <v>11</v>
      </c>
      <c r="I19" s="28">
        <v>0</v>
      </c>
      <c r="J19" s="28">
        <v>0</v>
      </c>
      <c r="K19" s="26">
        <f t="shared" si="0"/>
        <v>11</v>
      </c>
    </row>
    <row r="20" spans="1:11" ht="17.25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58">
        <v>8</v>
      </c>
      <c r="B21" s="59" t="s">
        <v>246</v>
      </c>
      <c r="C21" s="60">
        <v>2000</v>
      </c>
      <c r="D21" s="15" t="s">
        <v>67</v>
      </c>
      <c r="E21" s="16" t="s">
        <v>180</v>
      </c>
      <c r="F21" s="16">
        <v>3</v>
      </c>
      <c r="G21" s="16">
        <v>7</v>
      </c>
      <c r="H21" s="16">
        <v>0</v>
      </c>
      <c r="I21" s="28">
        <v>0</v>
      </c>
      <c r="J21" s="28">
        <v>0</v>
      </c>
      <c r="K21" s="26">
        <f t="shared" si="0"/>
        <v>0</v>
      </c>
    </row>
    <row r="22" spans="1:11" ht="17.25" customHeight="1">
      <c r="A22" s="58"/>
      <c r="B22" s="59"/>
      <c r="C22" s="61"/>
      <c r="D22" s="15" t="s">
        <v>68</v>
      </c>
      <c r="E22" s="16">
        <v>11.14</v>
      </c>
      <c r="F22" s="16">
        <v>3</v>
      </c>
      <c r="G22" s="16">
        <v>11</v>
      </c>
      <c r="H22" s="16">
        <v>0</v>
      </c>
      <c r="I22" s="28">
        <v>0</v>
      </c>
      <c r="J22" s="28">
        <v>0</v>
      </c>
      <c r="K22" s="26">
        <f t="shared" si="0"/>
        <v>0</v>
      </c>
    </row>
    <row r="23" spans="1:11" ht="17.25" customHeight="1">
      <c r="A23" s="58">
        <v>9</v>
      </c>
      <c r="B23" s="59" t="s">
        <v>241</v>
      </c>
      <c r="C23" s="60">
        <v>1999</v>
      </c>
      <c r="D23" s="15" t="s">
        <v>67</v>
      </c>
      <c r="E23" s="16" t="s">
        <v>173</v>
      </c>
      <c r="F23" s="16">
        <v>1</v>
      </c>
      <c r="G23" s="16">
        <v>5</v>
      </c>
      <c r="H23" s="16">
        <v>13</v>
      </c>
      <c r="I23" s="28">
        <v>0</v>
      </c>
      <c r="J23" s="28">
        <v>3</v>
      </c>
      <c r="K23" s="26">
        <f t="shared" si="0"/>
        <v>16</v>
      </c>
    </row>
    <row r="24" spans="1:11" ht="17.25" customHeight="1">
      <c r="A24" s="58"/>
      <c r="B24" s="59"/>
      <c r="C24" s="61"/>
      <c r="D24" s="15" t="s">
        <v>68</v>
      </c>
      <c r="E24" s="16">
        <v>10.73</v>
      </c>
      <c r="F24" s="16">
        <v>2</v>
      </c>
      <c r="G24" s="16">
        <v>7</v>
      </c>
      <c r="H24" s="16">
        <v>12</v>
      </c>
      <c r="I24" s="28">
        <v>0</v>
      </c>
      <c r="J24" s="28">
        <v>3</v>
      </c>
      <c r="K24" s="26">
        <f t="shared" si="0"/>
        <v>15</v>
      </c>
    </row>
    <row r="25" spans="1:11" ht="17.25" customHeight="1">
      <c r="A25" s="58">
        <v>10</v>
      </c>
      <c r="B25" s="59" t="s">
        <v>69</v>
      </c>
      <c r="C25" s="60">
        <v>1998</v>
      </c>
      <c r="D25" s="15" t="s">
        <v>67</v>
      </c>
      <c r="E25" s="16" t="s">
        <v>177</v>
      </c>
      <c r="F25" s="16">
        <v>1</v>
      </c>
      <c r="G25" s="16">
        <v>3</v>
      </c>
      <c r="H25" s="16">
        <v>15</v>
      </c>
      <c r="I25" s="28">
        <v>0</v>
      </c>
      <c r="J25" s="28">
        <v>3</v>
      </c>
      <c r="K25" s="26">
        <f t="shared" si="0"/>
        <v>18</v>
      </c>
    </row>
    <row r="26" spans="1:11" ht="17.25" customHeight="1">
      <c r="A26" s="58"/>
      <c r="B26" s="59"/>
      <c r="C26" s="61"/>
      <c r="D26" s="15" t="s">
        <v>68</v>
      </c>
      <c r="E26" s="16">
        <v>17.79</v>
      </c>
      <c r="F26" s="16" t="s">
        <v>110</v>
      </c>
      <c r="G26" s="16">
        <v>1</v>
      </c>
      <c r="H26" s="16">
        <v>20</v>
      </c>
      <c r="I26" s="28">
        <v>5</v>
      </c>
      <c r="J26" s="28">
        <v>3</v>
      </c>
      <c r="K26" s="26">
        <f t="shared" si="0"/>
        <v>28</v>
      </c>
    </row>
    <row r="27" spans="1:11" ht="17.25" customHeight="1">
      <c r="A27" s="58">
        <v>11</v>
      </c>
      <c r="B27" s="59" t="s">
        <v>70</v>
      </c>
      <c r="C27" s="60">
        <v>2001</v>
      </c>
      <c r="D27" s="15" t="s">
        <v>50</v>
      </c>
      <c r="E27" s="16">
        <v>40.93</v>
      </c>
      <c r="F27" s="16">
        <v>1</v>
      </c>
      <c r="G27" s="16">
        <v>2</v>
      </c>
      <c r="H27" s="16">
        <v>17</v>
      </c>
      <c r="I27" s="28">
        <v>3</v>
      </c>
      <c r="J27" s="28">
        <v>0</v>
      </c>
      <c r="K27" s="26">
        <f t="shared" si="0"/>
        <v>20</v>
      </c>
    </row>
    <row r="28" spans="1:11" ht="17.25" customHeight="1">
      <c r="A28" s="58"/>
      <c r="B28" s="59"/>
      <c r="C28" s="61"/>
      <c r="D28" s="15" t="s">
        <v>53</v>
      </c>
      <c r="E28" s="16">
        <v>44.16</v>
      </c>
      <c r="F28" s="16">
        <v>1</v>
      </c>
      <c r="G28" s="16">
        <v>10</v>
      </c>
      <c r="H28" s="16">
        <v>8</v>
      </c>
      <c r="I28" s="28">
        <v>0</v>
      </c>
      <c r="J28" s="28">
        <v>3</v>
      </c>
      <c r="K28" s="26">
        <f t="shared" si="0"/>
        <v>11</v>
      </c>
    </row>
    <row r="29" spans="1:11" ht="17.25" customHeight="1">
      <c r="A29" s="58">
        <v>12</v>
      </c>
      <c r="B29" s="59" t="s">
        <v>71</v>
      </c>
      <c r="C29" s="60">
        <v>1998</v>
      </c>
      <c r="D29" s="14">
        <v>400</v>
      </c>
      <c r="E29" s="16" t="s">
        <v>191</v>
      </c>
      <c r="F29" s="16" t="s">
        <v>110</v>
      </c>
      <c r="G29" s="16">
        <v>3</v>
      </c>
      <c r="H29" s="16">
        <v>15</v>
      </c>
      <c r="I29" s="28">
        <v>0</v>
      </c>
      <c r="J29" s="28">
        <v>5</v>
      </c>
      <c r="K29" s="26">
        <f t="shared" si="0"/>
        <v>20</v>
      </c>
    </row>
    <row r="30" spans="1:11" ht="17.25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43">
        <v>13</v>
      </c>
      <c r="B31" s="44" t="s">
        <v>72</v>
      </c>
      <c r="C31" s="15"/>
      <c r="D31" s="15"/>
      <c r="E31" s="16" t="s">
        <v>223</v>
      </c>
      <c r="F31" s="16" t="s">
        <v>110</v>
      </c>
      <c r="G31" s="16">
        <v>1</v>
      </c>
      <c r="H31" s="16">
        <v>20</v>
      </c>
      <c r="I31" s="28">
        <v>0</v>
      </c>
      <c r="J31" s="28">
        <v>5</v>
      </c>
      <c r="K31" s="26">
        <f t="shared" si="0"/>
        <v>25</v>
      </c>
    </row>
    <row r="32" spans="1:11" ht="17.25" hidden="1" customHeight="1">
      <c r="A32" s="58">
        <v>14</v>
      </c>
      <c r="B32" s="59"/>
      <c r="C32" s="60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58"/>
      <c r="B33" s="59"/>
      <c r="C33" s="61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58">
        <v>15</v>
      </c>
      <c r="B34" s="59"/>
      <c r="C34" s="60"/>
      <c r="D34" s="15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/>
      <c r="B35" s="59"/>
      <c r="C35" s="61"/>
      <c r="D35" s="15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6.149999999999999" customHeight="1" thickBot="1">
      <c r="A36" s="6"/>
      <c r="B36" s="7"/>
      <c r="C36" s="6"/>
      <c r="D36" s="6"/>
      <c r="E36" s="6"/>
      <c r="F36" s="6"/>
      <c r="G36" s="6"/>
      <c r="H36" s="6"/>
    </row>
    <row r="37" spans="1:11" ht="16.149999999999999" customHeight="1" thickBot="1">
      <c r="A37" s="6"/>
      <c r="B37" s="8" t="s">
        <v>11</v>
      </c>
      <c r="C37" s="6"/>
      <c r="D37" s="9"/>
      <c r="E37" s="6"/>
      <c r="F37" s="67" t="s">
        <v>73</v>
      </c>
      <c r="G37" s="68"/>
      <c r="H37" s="69"/>
      <c r="I37" s="47" t="s">
        <v>74</v>
      </c>
    </row>
    <row r="38" spans="1:11" ht="16.149999999999999" customHeight="1">
      <c r="A38" s="2"/>
      <c r="G38" t="s">
        <v>12</v>
      </c>
    </row>
    <row r="39" spans="1:11" ht="16.149999999999999" customHeight="1">
      <c r="A39" s="2"/>
    </row>
    <row r="40" spans="1:11" ht="16.149999999999999" customHeight="1">
      <c r="A40" s="20"/>
      <c r="B40" s="22" t="s">
        <v>20</v>
      </c>
      <c r="C40" s="21">
        <f>SUMPRODUCT(LARGE(K7:K35,{1,2,3,4,5,6,7,8,9,10,11,12,13,14}))</f>
        <v>217</v>
      </c>
      <c r="D40" s="20"/>
      <c r="E40" s="20"/>
      <c r="F40" s="20" t="s">
        <v>19</v>
      </c>
      <c r="H40" s="29"/>
    </row>
    <row r="41" spans="1:11" ht="16.149999999999999" customHeight="1">
      <c r="A41" s="3"/>
    </row>
    <row r="42" spans="1:11" ht="16.149999999999999" customHeight="1">
      <c r="A42" s="5" t="s">
        <v>234</v>
      </c>
      <c r="B42" s="5"/>
      <c r="F42" s="62" t="s">
        <v>10</v>
      </c>
      <c r="G42" s="62"/>
      <c r="H42" s="62"/>
    </row>
    <row r="43" spans="1:11" ht="16.149999999999999" customHeight="1">
      <c r="A43" s="4"/>
    </row>
    <row r="44" spans="1:11" ht="15.6" customHeight="1">
      <c r="A44" s="56" t="s">
        <v>235</v>
      </c>
      <c r="B44" s="5"/>
      <c r="F44" s="62" t="s">
        <v>13</v>
      </c>
      <c r="G44" s="62"/>
      <c r="H44" s="62"/>
    </row>
    <row r="45" spans="1:11" ht="20.45" customHeight="1"/>
    <row r="46" spans="1:11" ht="22.15" customHeight="1"/>
  </sheetData>
  <mergeCells count="50">
    <mergeCell ref="F37:H37"/>
    <mergeCell ref="F42:H42"/>
    <mergeCell ref="F44:H44"/>
    <mergeCell ref="A32:A33"/>
    <mergeCell ref="B32:B33"/>
    <mergeCell ref="C32:C33"/>
    <mergeCell ref="A34:A35"/>
    <mergeCell ref="B34:B35"/>
    <mergeCell ref="C34:C35"/>
    <mergeCell ref="A29:A30"/>
    <mergeCell ref="B29:B30"/>
    <mergeCell ref="C29:C30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K46"/>
  <sheetViews>
    <sheetView zoomScaleNormal="100" workbookViewId="0">
      <selection activeCell="D39" sqref="D39"/>
    </sheetView>
  </sheetViews>
  <sheetFormatPr defaultRowHeight="15"/>
  <cols>
    <col min="1" max="1" width="4.7109375" customWidth="1"/>
    <col min="2" max="2" width="31.28515625" customWidth="1"/>
    <col min="3" max="3" width="10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94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95</v>
      </c>
      <c r="C7" s="70">
        <v>35918</v>
      </c>
      <c r="D7" s="15" t="s">
        <v>43</v>
      </c>
      <c r="E7" s="16" t="s">
        <v>202</v>
      </c>
      <c r="F7" s="16"/>
      <c r="G7" s="16"/>
      <c r="H7" s="16"/>
      <c r="I7" s="28"/>
      <c r="J7" s="28"/>
      <c r="K7" s="26">
        <f>H7+I7+J7</f>
        <v>0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>
        <f t="shared" ref="K8:K35" si="0">H8+I8+J8</f>
        <v>0</v>
      </c>
    </row>
    <row r="9" spans="1:11" ht="17.25" customHeight="1">
      <c r="A9" s="58">
        <v>2</v>
      </c>
      <c r="B9" s="59" t="s">
        <v>96</v>
      </c>
      <c r="C9" s="70">
        <v>36319</v>
      </c>
      <c r="D9" s="14" t="s">
        <v>48</v>
      </c>
      <c r="E9" s="16">
        <v>1.98</v>
      </c>
      <c r="F9" s="16">
        <v>1</v>
      </c>
      <c r="G9" s="16">
        <v>3</v>
      </c>
      <c r="H9" s="16">
        <v>17</v>
      </c>
      <c r="I9" s="28">
        <v>0</v>
      </c>
      <c r="J9" s="28">
        <v>0</v>
      </c>
      <c r="K9" s="26">
        <f t="shared" si="0"/>
        <v>17</v>
      </c>
    </row>
    <row r="10" spans="1:11" ht="17.25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22.5">
      <c r="A11" s="58">
        <v>3</v>
      </c>
      <c r="B11" s="59" t="s">
        <v>97</v>
      </c>
      <c r="C11" s="70">
        <v>36522</v>
      </c>
      <c r="D11" s="15" t="s">
        <v>98</v>
      </c>
      <c r="E11" s="16" t="s">
        <v>230</v>
      </c>
      <c r="F11" s="16" t="s">
        <v>110</v>
      </c>
      <c r="G11" s="16">
        <v>1</v>
      </c>
      <c r="H11" s="16">
        <v>20</v>
      </c>
      <c r="I11" s="28">
        <v>0</v>
      </c>
      <c r="J11" s="28">
        <v>5</v>
      </c>
      <c r="K11" s="26">
        <f t="shared" si="0"/>
        <v>25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 t="s">
        <v>99</v>
      </c>
      <c r="C13" s="70">
        <v>36391</v>
      </c>
      <c r="D13" s="15">
        <v>400</v>
      </c>
      <c r="E13" s="16" t="s">
        <v>194</v>
      </c>
      <c r="F13" s="16" t="s">
        <v>110</v>
      </c>
      <c r="G13" s="16">
        <v>6</v>
      </c>
      <c r="H13" s="16">
        <v>13</v>
      </c>
      <c r="I13" s="28">
        <v>0</v>
      </c>
      <c r="J13" s="28">
        <v>5</v>
      </c>
      <c r="K13" s="26">
        <f t="shared" si="0"/>
        <v>18</v>
      </c>
    </row>
    <row r="14" spans="1:11" ht="17.25" customHeight="1">
      <c r="A14" s="58"/>
      <c r="B14" s="59"/>
      <c r="C14" s="61"/>
      <c r="D14" s="14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58">
        <v>5</v>
      </c>
      <c r="B15" s="59" t="s">
        <v>100</v>
      </c>
      <c r="C15" s="70">
        <v>36447</v>
      </c>
      <c r="D15" s="15">
        <v>200</v>
      </c>
      <c r="E15" s="16" t="s">
        <v>268</v>
      </c>
      <c r="F15" s="16">
        <v>1</v>
      </c>
      <c r="G15" s="16">
        <v>13</v>
      </c>
      <c r="H15" s="16">
        <v>6</v>
      </c>
      <c r="I15" s="28">
        <v>0</v>
      </c>
      <c r="J15" s="28">
        <v>0</v>
      </c>
      <c r="K15" s="26">
        <f t="shared" si="0"/>
        <v>6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58">
        <v>6</v>
      </c>
      <c r="B17" s="59"/>
      <c r="C17" s="60"/>
      <c r="D17" s="14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58">
        <v>7</v>
      </c>
      <c r="B19" s="59"/>
      <c r="C19" s="60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58">
        <v>8</v>
      </c>
      <c r="B21" s="59"/>
      <c r="C21" s="60"/>
      <c r="D21" s="15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58">
        <v>9</v>
      </c>
      <c r="B23" s="59"/>
      <c r="C23" s="60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58"/>
      <c r="B24" s="59"/>
      <c r="C24" s="61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58">
        <v>10</v>
      </c>
      <c r="B25" s="59"/>
      <c r="C25" s="60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58">
        <v>11</v>
      </c>
      <c r="B27" s="59"/>
      <c r="C27" s="60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58">
        <v>12</v>
      </c>
      <c r="B29" s="59"/>
      <c r="C29" s="60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43">
        <v>13</v>
      </c>
      <c r="B31" s="44"/>
      <c r="C31" s="45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58">
        <v>14</v>
      </c>
      <c r="B32" s="59"/>
      <c r="C32" s="60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58"/>
      <c r="B33" s="59"/>
      <c r="C33" s="61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58">
        <v>15</v>
      </c>
      <c r="B34" s="59"/>
      <c r="C34" s="60"/>
      <c r="D34" s="15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/>
      <c r="B35" s="59"/>
      <c r="C35" s="61"/>
      <c r="D35" s="15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6.149999999999999" customHeight="1" thickBot="1">
      <c r="A36" s="6"/>
      <c r="B36" s="7"/>
      <c r="C36" s="6"/>
      <c r="D36" s="6"/>
      <c r="E36" s="6"/>
      <c r="F36" s="6"/>
      <c r="G36" s="6"/>
      <c r="H36" s="6"/>
    </row>
    <row r="37" spans="1:11" ht="16.149999999999999" customHeight="1" thickBot="1">
      <c r="A37" s="6"/>
      <c r="B37" s="8" t="s">
        <v>11</v>
      </c>
      <c r="C37" s="6"/>
      <c r="D37" s="9"/>
      <c r="E37" s="6"/>
      <c r="F37" s="67" t="s">
        <v>119</v>
      </c>
      <c r="G37" s="68"/>
      <c r="H37" s="69"/>
      <c r="I37" s="47"/>
    </row>
    <row r="38" spans="1:11" ht="16.149999999999999" customHeight="1">
      <c r="A38" s="2"/>
      <c r="G38" t="s">
        <v>12</v>
      </c>
    </row>
    <row r="39" spans="1:11" ht="16.149999999999999" customHeight="1">
      <c r="A39" s="2"/>
    </row>
    <row r="40" spans="1:11" ht="16.149999999999999" customHeight="1">
      <c r="A40" s="20"/>
      <c r="B40" s="22" t="s">
        <v>20</v>
      </c>
      <c r="C40" s="21">
        <f>SUMPRODUCT(LARGE(K7:K35,{1,2,3,4,5,6,7,8,9,10,11,12,13,14}))</f>
        <v>66</v>
      </c>
      <c r="D40" s="20"/>
      <c r="E40" s="20"/>
      <c r="F40" s="20" t="s">
        <v>19</v>
      </c>
      <c r="H40" s="29"/>
    </row>
    <row r="41" spans="1:11" ht="16.149999999999999" customHeight="1">
      <c r="A41" s="3"/>
    </row>
    <row r="42" spans="1:11" ht="16.149999999999999" customHeight="1">
      <c r="A42" s="5" t="s">
        <v>236</v>
      </c>
      <c r="B42" s="5"/>
      <c r="F42" s="62" t="s">
        <v>10</v>
      </c>
      <c r="G42" s="62"/>
      <c r="H42" s="62"/>
    </row>
    <row r="43" spans="1:11" ht="16.149999999999999" customHeight="1">
      <c r="A43" s="4"/>
    </row>
    <row r="44" spans="1:11" ht="15.6" customHeight="1">
      <c r="A44" s="5" t="s">
        <v>235</v>
      </c>
      <c r="B44" s="5"/>
      <c r="F44" s="62" t="s">
        <v>13</v>
      </c>
      <c r="G44" s="62"/>
      <c r="H44" s="62"/>
    </row>
    <row r="45" spans="1:11" ht="20.45" customHeight="1"/>
    <row r="46" spans="1:11" ht="22.15" customHeight="1"/>
  </sheetData>
  <mergeCells count="50">
    <mergeCell ref="F44:H44"/>
    <mergeCell ref="A29:A30"/>
    <mergeCell ref="B29:B30"/>
    <mergeCell ref="C29:C30"/>
    <mergeCell ref="A32:A33"/>
    <mergeCell ref="B32:B33"/>
    <mergeCell ref="C32:C33"/>
    <mergeCell ref="A34:A35"/>
    <mergeCell ref="B34:B35"/>
    <mergeCell ref="C34:C35"/>
    <mergeCell ref="F37:H37"/>
    <mergeCell ref="F42:H4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K49"/>
  <sheetViews>
    <sheetView zoomScaleNormal="100" workbookViewId="0">
      <pane xSplit="9" ySplit="9" topLeftCell="J31" activePane="bottomRight" state="frozen"/>
      <selection pane="topRight" activeCell="J1" sqref="J1"/>
      <selection pane="bottomLeft" activeCell="A10" sqref="A10"/>
      <selection pane="bottomRight" activeCell="E36" sqref="E36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78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79</v>
      </c>
      <c r="C7" s="60">
        <v>1999</v>
      </c>
      <c r="D7" s="15" t="s">
        <v>68</v>
      </c>
      <c r="E7" s="16">
        <v>13.7</v>
      </c>
      <c r="F7" s="16">
        <v>1</v>
      </c>
      <c r="G7" s="16">
        <v>3</v>
      </c>
      <c r="H7" s="16">
        <v>15</v>
      </c>
      <c r="I7" s="28">
        <v>0</v>
      </c>
      <c r="J7" s="28">
        <v>3</v>
      </c>
      <c r="K7" s="26">
        <f>H7+I7+J7</f>
        <v>18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>
        <f t="shared" ref="K8:K38" si="0">H8+I8+J8</f>
        <v>0</v>
      </c>
    </row>
    <row r="9" spans="1:11" ht="17.25" customHeight="1">
      <c r="A9" s="58">
        <v>2</v>
      </c>
      <c r="B9" s="59" t="s">
        <v>80</v>
      </c>
      <c r="C9" s="60">
        <v>1999</v>
      </c>
      <c r="D9" s="15" t="s">
        <v>68</v>
      </c>
      <c r="E9" s="16">
        <v>14.03</v>
      </c>
      <c r="F9" s="16" t="s">
        <v>110</v>
      </c>
      <c r="G9" s="16">
        <v>1</v>
      </c>
      <c r="H9" s="16">
        <v>20</v>
      </c>
      <c r="I9" s="28">
        <v>5</v>
      </c>
      <c r="J9" s="28">
        <v>3</v>
      </c>
      <c r="K9" s="26">
        <f t="shared" si="0"/>
        <v>28</v>
      </c>
    </row>
    <row r="10" spans="1:11" ht="17.25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58">
        <v>3</v>
      </c>
      <c r="B11" s="59" t="s">
        <v>81</v>
      </c>
      <c r="C11" s="60">
        <v>2001</v>
      </c>
      <c r="D11" s="15" t="s">
        <v>67</v>
      </c>
      <c r="E11" s="16" t="s">
        <v>172</v>
      </c>
      <c r="F11" s="16">
        <v>1</v>
      </c>
      <c r="G11" s="16">
        <v>4</v>
      </c>
      <c r="H11" s="16">
        <v>14</v>
      </c>
      <c r="I11" s="28">
        <v>0</v>
      </c>
      <c r="J11" s="28">
        <v>3</v>
      </c>
      <c r="K11" s="26">
        <f t="shared" si="0"/>
        <v>17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 t="s">
        <v>183</v>
      </c>
      <c r="C13" s="60">
        <v>1999</v>
      </c>
      <c r="D13" s="15">
        <v>200</v>
      </c>
      <c r="E13" s="53" t="s">
        <v>265</v>
      </c>
      <c r="F13" s="16" t="s">
        <v>110</v>
      </c>
      <c r="G13" s="16">
        <v>10</v>
      </c>
      <c r="H13" s="16">
        <v>9</v>
      </c>
      <c r="I13" s="28">
        <v>5</v>
      </c>
      <c r="J13" s="28">
        <v>0</v>
      </c>
      <c r="K13" s="26">
        <f t="shared" si="0"/>
        <v>14</v>
      </c>
    </row>
    <row r="14" spans="1:11" ht="17.25" customHeight="1">
      <c r="A14" s="58"/>
      <c r="B14" s="59"/>
      <c r="C14" s="61"/>
      <c r="D14" s="14">
        <v>100</v>
      </c>
      <c r="E14" s="53">
        <v>0.52777777777777779</v>
      </c>
      <c r="F14" s="16" t="s">
        <v>110</v>
      </c>
      <c r="G14" s="16">
        <v>10</v>
      </c>
      <c r="H14" s="16">
        <v>8</v>
      </c>
      <c r="I14" s="28">
        <v>0</v>
      </c>
      <c r="J14" s="28">
        <v>5</v>
      </c>
      <c r="K14" s="26">
        <f t="shared" si="0"/>
        <v>13</v>
      </c>
    </row>
    <row r="15" spans="1:11" ht="17.25" customHeight="1">
      <c r="A15" s="58">
        <v>5</v>
      </c>
      <c r="B15" s="59" t="s">
        <v>184</v>
      </c>
      <c r="C15" s="60">
        <v>1998</v>
      </c>
      <c r="D15" s="15" t="s">
        <v>53</v>
      </c>
      <c r="E15" s="16">
        <v>58.82</v>
      </c>
      <c r="F15" s="16" t="s">
        <v>38</v>
      </c>
      <c r="G15" s="16">
        <v>2</v>
      </c>
      <c r="H15" s="16">
        <v>17</v>
      </c>
      <c r="I15" s="28">
        <v>15</v>
      </c>
      <c r="J15" s="28">
        <v>3</v>
      </c>
      <c r="K15" s="26">
        <f t="shared" ref="K15:K16" si="1">H15+I15+J15</f>
        <v>35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1"/>
        <v>0</v>
      </c>
    </row>
    <row r="17" spans="1:11" ht="17.25" customHeight="1">
      <c r="A17" s="58">
        <v>6</v>
      </c>
      <c r="B17" s="59" t="s">
        <v>82</v>
      </c>
      <c r="C17" s="60">
        <v>2000</v>
      </c>
      <c r="D17" s="15" t="s">
        <v>41</v>
      </c>
      <c r="E17" s="16" t="s">
        <v>239</v>
      </c>
      <c r="F17" s="16" t="s">
        <v>110</v>
      </c>
      <c r="G17" s="16">
        <v>3</v>
      </c>
      <c r="H17" s="16">
        <v>15</v>
      </c>
      <c r="I17" s="28">
        <v>5</v>
      </c>
      <c r="J17" s="28"/>
      <c r="K17" s="26">
        <f t="shared" si="0"/>
        <v>20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 t="s">
        <v>83</v>
      </c>
      <c r="C19" s="60">
        <v>2000</v>
      </c>
      <c r="D19" s="14">
        <v>400</v>
      </c>
      <c r="E19" s="16" t="s">
        <v>192</v>
      </c>
      <c r="F19" s="16" t="s">
        <v>110</v>
      </c>
      <c r="G19" s="16">
        <v>5</v>
      </c>
      <c r="H19" s="16">
        <v>13</v>
      </c>
      <c r="I19" s="28">
        <v>0</v>
      </c>
      <c r="J19" s="28">
        <v>5</v>
      </c>
      <c r="K19" s="26">
        <f t="shared" si="0"/>
        <v>18</v>
      </c>
    </row>
    <row r="20" spans="1:11" ht="17.25" customHeight="1">
      <c r="A20" s="58"/>
      <c r="B20" s="59"/>
      <c r="C20" s="61"/>
      <c r="D20" s="15" t="s">
        <v>41</v>
      </c>
      <c r="E20" s="16" t="s">
        <v>240</v>
      </c>
      <c r="F20" s="16" t="s">
        <v>110</v>
      </c>
      <c r="G20" s="16">
        <v>4</v>
      </c>
      <c r="H20" s="16">
        <v>14</v>
      </c>
      <c r="I20" s="28">
        <v>0</v>
      </c>
      <c r="J20" s="28">
        <v>5</v>
      </c>
      <c r="K20" s="26">
        <f t="shared" si="0"/>
        <v>19</v>
      </c>
    </row>
    <row r="21" spans="1:11" ht="17.25" customHeight="1">
      <c r="A21" s="58">
        <v>8</v>
      </c>
      <c r="B21" s="59" t="s">
        <v>84</v>
      </c>
      <c r="C21" s="60">
        <v>1998</v>
      </c>
      <c r="D21" s="15" t="s">
        <v>67</v>
      </c>
      <c r="E21" s="16" t="s">
        <v>174</v>
      </c>
      <c r="F21" s="16">
        <v>2</v>
      </c>
      <c r="G21" s="16">
        <v>6</v>
      </c>
      <c r="H21" s="16">
        <v>12</v>
      </c>
      <c r="I21" s="28">
        <v>0</v>
      </c>
      <c r="J21" s="28">
        <v>3</v>
      </c>
      <c r="K21" s="26">
        <f t="shared" si="0"/>
        <v>15</v>
      </c>
    </row>
    <row r="22" spans="1:11" ht="17.25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58">
        <v>9</v>
      </c>
      <c r="B23" s="59" t="s">
        <v>85</v>
      </c>
      <c r="C23" s="60">
        <v>1998</v>
      </c>
      <c r="D23" s="15" t="s">
        <v>46</v>
      </c>
      <c r="E23" s="16">
        <v>4.8</v>
      </c>
      <c r="F23" s="16" t="s">
        <v>110</v>
      </c>
      <c r="G23" s="16">
        <v>1</v>
      </c>
      <c r="H23" s="16">
        <v>20</v>
      </c>
      <c r="I23" s="28">
        <v>0</v>
      </c>
      <c r="J23" s="28">
        <v>5</v>
      </c>
      <c r="K23" s="26">
        <f t="shared" si="0"/>
        <v>25</v>
      </c>
    </row>
    <row r="24" spans="1:11" ht="17.25" customHeight="1">
      <c r="A24" s="58"/>
      <c r="B24" s="59"/>
      <c r="C24" s="61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58">
        <v>10</v>
      </c>
      <c r="B25" s="59" t="s">
        <v>86</v>
      </c>
      <c r="C25" s="60">
        <v>2000</v>
      </c>
      <c r="D25" s="15" t="s">
        <v>46</v>
      </c>
      <c r="E25" s="16">
        <v>4.8</v>
      </c>
      <c r="F25" s="16" t="s">
        <v>110</v>
      </c>
      <c r="G25" s="16">
        <v>3</v>
      </c>
      <c r="H25" s="16">
        <v>15</v>
      </c>
      <c r="I25" s="28">
        <v>0</v>
      </c>
      <c r="J25" s="28">
        <v>5</v>
      </c>
      <c r="K25" s="26">
        <f t="shared" si="0"/>
        <v>20</v>
      </c>
    </row>
    <row r="26" spans="1:11" ht="17.25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58">
        <v>11</v>
      </c>
      <c r="B27" s="59" t="s">
        <v>87</v>
      </c>
      <c r="C27" s="60">
        <v>1999</v>
      </c>
      <c r="D27" s="15" t="s">
        <v>67</v>
      </c>
      <c r="E27" s="16" t="s">
        <v>178</v>
      </c>
      <c r="F27" s="16">
        <v>1</v>
      </c>
      <c r="G27" s="16">
        <v>2</v>
      </c>
      <c r="H27" s="16">
        <v>17</v>
      </c>
      <c r="I27" s="28">
        <v>0</v>
      </c>
      <c r="J27" s="28">
        <v>3</v>
      </c>
      <c r="K27" s="26">
        <f t="shared" si="0"/>
        <v>20</v>
      </c>
    </row>
    <row r="28" spans="1:11" ht="17.25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58">
        <v>12</v>
      </c>
      <c r="B29" s="59" t="s">
        <v>88</v>
      </c>
      <c r="C29" s="60">
        <v>1998</v>
      </c>
      <c r="D29" s="15" t="s">
        <v>41</v>
      </c>
      <c r="E29" s="16" t="s">
        <v>243</v>
      </c>
      <c r="F29" s="16" t="s">
        <v>110</v>
      </c>
      <c r="G29" s="16">
        <v>3</v>
      </c>
      <c r="H29" s="16">
        <v>15</v>
      </c>
      <c r="I29" s="28">
        <v>0</v>
      </c>
      <c r="J29" s="28">
        <v>5</v>
      </c>
      <c r="K29" s="26">
        <f t="shared" si="0"/>
        <v>20</v>
      </c>
    </row>
    <row r="30" spans="1:11" ht="17.25" customHeight="1">
      <c r="A30" s="58"/>
      <c r="B30" s="59"/>
      <c r="C30" s="61"/>
      <c r="D30" s="15">
        <v>400</v>
      </c>
      <c r="E30" s="16" t="s">
        <v>193</v>
      </c>
      <c r="F30" s="16" t="s">
        <v>110</v>
      </c>
      <c r="G30" s="16">
        <v>5</v>
      </c>
      <c r="H30" s="16">
        <v>14</v>
      </c>
      <c r="I30" s="28">
        <v>0</v>
      </c>
      <c r="J30" s="28">
        <v>5</v>
      </c>
      <c r="K30" s="26">
        <f t="shared" si="0"/>
        <v>19</v>
      </c>
    </row>
    <row r="31" spans="1:11" ht="17.25" customHeight="1">
      <c r="A31" s="58">
        <v>13</v>
      </c>
      <c r="B31" s="59" t="s">
        <v>89</v>
      </c>
      <c r="C31" s="60">
        <v>1998</v>
      </c>
      <c r="D31" s="14" t="s">
        <v>50</v>
      </c>
      <c r="E31" s="16">
        <v>64.099999999999994</v>
      </c>
      <c r="F31" s="16" t="s">
        <v>110</v>
      </c>
      <c r="G31" s="16">
        <v>4</v>
      </c>
      <c r="H31" s="16">
        <v>14</v>
      </c>
      <c r="I31" s="28">
        <v>5</v>
      </c>
      <c r="J31" s="28">
        <v>3</v>
      </c>
      <c r="K31" s="26">
        <f t="shared" si="0"/>
        <v>22</v>
      </c>
    </row>
    <row r="32" spans="1:11" ht="17.25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58">
        <v>14</v>
      </c>
      <c r="B33" s="59" t="s">
        <v>90</v>
      </c>
      <c r="C33" s="60">
        <v>1999</v>
      </c>
      <c r="D33" s="15" t="s">
        <v>46</v>
      </c>
      <c r="E33" s="16">
        <v>4.3499999999999996</v>
      </c>
      <c r="F33" s="16">
        <v>1</v>
      </c>
      <c r="G33" s="16">
        <v>7</v>
      </c>
      <c r="H33" s="16">
        <v>11</v>
      </c>
      <c r="I33" s="28">
        <v>0</v>
      </c>
      <c r="J33" s="28">
        <v>0</v>
      </c>
      <c r="K33" s="26">
        <f t="shared" si="0"/>
        <v>11</v>
      </c>
    </row>
    <row r="34" spans="1:11" ht="17.25" customHeight="1">
      <c r="A34" s="58"/>
      <c r="B34" s="59"/>
      <c r="C34" s="61"/>
      <c r="D34" s="15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58">
        <v>15</v>
      </c>
      <c r="B35" s="59" t="s">
        <v>91</v>
      </c>
      <c r="C35" s="60">
        <v>2000</v>
      </c>
      <c r="D35" s="14" t="s">
        <v>43</v>
      </c>
      <c r="E35" s="16">
        <v>6.63</v>
      </c>
      <c r="F35" s="16">
        <v>2</v>
      </c>
      <c r="G35" s="16">
        <v>8</v>
      </c>
      <c r="H35" s="16">
        <v>11</v>
      </c>
      <c r="I35" s="28">
        <v>0</v>
      </c>
      <c r="J35" s="28">
        <v>0</v>
      </c>
      <c r="K35" s="26">
        <f t="shared" si="0"/>
        <v>11</v>
      </c>
    </row>
    <row r="36" spans="1:11" ht="17.25" customHeight="1">
      <c r="A36" s="58"/>
      <c r="B36" s="59"/>
      <c r="C36" s="61"/>
      <c r="D36" s="14" t="s">
        <v>44</v>
      </c>
      <c r="E36" s="53">
        <v>0.60833333333333328</v>
      </c>
      <c r="F36" s="16">
        <v>1</v>
      </c>
      <c r="G36" s="16">
        <v>4</v>
      </c>
      <c r="H36" s="16">
        <v>15</v>
      </c>
      <c r="I36" s="28">
        <v>0</v>
      </c>
      <c r="J36" s="28">
        <v>0</v>
      </c>
      <c r="K36" s="26">
        <f t="shared" si="0"/>
        <v>15</v>
      </c>
    </row>
    <row r="37" spans="1:11" ht="17.25" hidden="1" customHeight="1">
      <c r="A37" s="58">
        <v>15</v>
      </c>
      <c r="B37" s="59"/>
      <c r="C37" s="60"/>
      <c r="D37" s="15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58"/>
      <c r="B38" s="59"/>
      <c r="C38" s="61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6.149999999999999" customHeight="1" thickBot="1">
      <c r="A39" s="6"/>
      <c r="B39" s="7"/>
      <c r="C39" s="6"/>
      <c r="D39" s="6"/>
      <c r="E39" s="6"/>
      <c r="F39" s="6"/>
      <c r="G39" s="6"/>
      <c r="H39" s="6"/>
    </row>
    <row r="40" spans="1:11" ht="16.149999999999999" customHeight="1" thickBot="1">
      <c r="A40" s="6"/>
      <c r="B40" s="8" t="s">
        <v>11</v>
      </c>
      <c r="C40" s="6"/>
      <c r="D40" s="9"/>
      <c r="E40" s="6"/>
      <c r="F40" s="67" t="s">
        <v>176</v>
      </c>
      <c r="G40" s="68"/>
      <c r="H40" s="69"/>
      <c r="I40" s="47" t="s">
        <v>92</v>
      </c>
    </row>
    <row r="41" spans="1:11" ht="16.149999999999999" customHeight="1">
      <c r="A41" s="2"/>
      <c r="G41" t="s">
        <v>12</v>
      </c>
    </row>
    <row r="42" spans="1:11" ht="16.149999999999999" customHeight="1">
      <c r="A42" s="2"/>
    </row>
    <row r="43" spans="1:11" ht="16.149999999999999" customHeight="1">
      <c r="A43" s="20"/>
      <c r="B43" s="22" t="s">
        <v>20</v>
      </c>
      <c r="C43" s="21">
        <f>SUMPRODUCT(LARGE(K7:K38,{1,2,3,4,5,6,7,8,9,10,11,12,13,14}))</f>
        <v>296</v>
      </c>
      <c r="D43" s="20"/>
      <c r="E43" s="20"/>
      <c r="F43" s="20" t="s">
        <v>19</v>
      </c>
      <c r="H43" s="29"/>
    </row>
    <row r="44" spans="1:11" ht="16.149999999999999" customHeight="1">
      <c r="A44" s="3"/>
    </row>
    <row r="45" spans="1:11" ht="16.149999999999999" customHeight="1">
      <c r="A45" s="5" t="s">
        <v>234</v>
      </c>
      <c r="B45" s="5"/>
      <c r="F45" s="62" t="s">
        <v>10</v>
      </c>
      <c r="G45" s="62"/>
      <c r="H45" s="62"/>
    </row>
    <row r="46" spans="1:11" ht="16.149999999999999" customHeight="1">
      <c r="A46" s="4"/>
    </row>
    <row r="47" spans="1:11" ht="15.6" customHeight="1">
      <c r="A47" s="56" t="s">
        <v>235</v>
      </c>
      <c r="B47" s="5"/>
      <c r="F47" s="62" t="s">
        <v>13</v>
      </c>
      <c r="G47" s="62"/>
      <c r="H47" s="62"/>
    </row>
    <row r="48" spans="1:11" ht="20.45" customHeight="1"/>
    <row r="49" ht="22.15" customHeight="1"/>
  </sheetData>
  <mergeCells count="56">
    <mergeCell ref="F40:H40"/>
    <mergeCell ref="F45:H45"/>
    <mergeCell ref="F47:H47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A33:A34"/>
    <mergeCell ref="B33:B34"/>
    <mergeCell ref="C33:C34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9:A20"/>
    <mergeCell ref="B19:B20"/>
    <mergeCell ref="C19:C20"/>
    <mergeCell ref="A21:A22"/>
    <mergeCell ref="B21:B22"/>
    <mergeCell ref="C21:C22"/>
    <mergeCell ref="A13:A14"/>
    <mergeCell ref="B13:B14"/>
    <mergeCell ref="C13:C14"/>
    <mergeCell ref="A17:A18"/>
    <mergeCell ref="B17:B18"/>
    <mergeCell ref="C17:C18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K47"/>
  <sheetViews>
    <sheetView zoomScaleNormal="100" workbookViewId="0">
      <pane xSplit="9" ySplit="8" topLeftCell="J12" activePane="bottomRight" state="frozen"/>
      <selection pane="topRight" activeCell="J1" sqref="J1"/>
      <selection pane="bottomLeft" activeCell="A9" sqref="A9"/>
      <selection pane="bottomRight" activeCell="B23" sqref="B23:B24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134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252</v>
      </c>
      <c r="C7" s="60">
        <v>1999</v>
      </c>
      <c r="D7" s="15">
        <v>800</v>
      </c>
      <c r="E7" s="16" t="s">
        <v>253</v>
      </c>
      <c r="F7" s="16" t="s">
        <v>110</v>
      </c>
      <c r="G7" s="16">
        <v>2</v>
      </c>
      <c r="H7" s="16">
        <v>17</v>
      </c>
      <c r="I7" s="28">
        <v>5</v>
      </c>
      <c r="J7" s="28">
        <v>0</v>
      </c>
      <c r="K7" s="26">
        <f>H7+I7+J7</f>
        <v>22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>
        <f t="shared" ref="K8:K36" si="0">H8+I8+J8</f>
        <v>0</v>
      </c>
    </row>
    <row r="9" spans="1:11" ht="17.25" customHeight="1">
      <c r="A9" s="58">
        <v>2</v>
      </c>
      <c r="B9" s="59" t="s">
        <v>135</v>
      </c>
      <c r="C9" s="60">
        <v>1998</v>
      </c>
      <c r="D9" s="14" t="s">
        <v>67</v>
      </c>
      <c r="E9" s="16" t="s">
        <v>170</v>
      </c>
      <c r="F9" s="16" t="s">
        <v>38</v>
      </c>
      <c r="G9" s="16">
        <v>1</v>
      </c>
      <c r="H9" s="16">
        <v>20</v>
      </c>
      <c r="I9" s="28">
        <v>15</v>
      </c>
      <c r="J9" s="28">
        <v>3</v>
      </c>
      <c r="K9" s="26">
        <f t="shared" si="0"/>
        <v>38</v>
      </c>
    </row>
    <row r="10" spans="1:11" ht="17.25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58">
        <v>3</v>
      </c>
      <c r="B11" s="59" t="s">
        <v>136</v>
      </c>
      <c r="C11" s="60">
        <v>1999</v>
      </c>
      <c r="D11" s="14" t="s">
        <v>43</v>
      </c>
      <c r="E11" s="16">
        <v>6.22</v>
      </c>
      <c r="F11" s="16" t="s">
        <v>110</v>
      </c>
      <c r="G11" s="16">
        <v>1</v>
      </c>
      <c r="H11" s="16">
        <v>20</v>
      </c>
      <c r="I11" s="28">
        <v>0</v>
      </c>
      <c r="J11" s="28">
        <v>5</v>
      </c>
      <c r="K11" s="26">
        <f t="shared" si="0"/>
        <v>25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 t="s">
        <v>137</v>
      </c>
      <c r="C13" s="60">
        <v>1998</v>
      </c>
      <c r="D13" s="14" t="s">
        <v>117</v>
      </c>
      <c r="E13" s="16">
        <v>6922</v>
      </c>
      <c r="F13" s="16" t="s">
        <v>110</v>
      </c>
      <c r="G13" s="16">
        <v>3</v>
      </c>
      <c r="H13" s="16">
        <v>15</v>
      </c>
      <c r="I13" s="28">
        <v>5</v>
      </c>
      <c r="J13" s="28">
        <v>10</v>
      </c>
      <c r="K13" s="26">
        <f t="shared" si="0"/>
        <v>30</v>
      </c>
    </row>
    <row r="14" spans="1:11" ht="17.25" customHeight="1">
      <c r="A14" s="58"/>
      <c r="B14" s="59"/>
      <c r="C14" s="61"/>
      <c r="D14" s="14" t="s">
        <v>48</v>
      </c>
      <c r="E14" s="16">
        <v>1.94</v>
      </c>
      <c r="F14" s="16">
        <v>1</v>
      </c>
      <c r="G14" s="16">
        <v>4</v>
      </c>
      <c r="H14" s="16">
        <v>14</v>
      </c>
      <c r="I14" s="28">
        <v>0</v>
      </c>
      <c r="J14" s="28">
        <v>0</v>
      </c>
      <c r="K14" s="26">
        <f t="shared" si="0"/>
        <v>14</v>
      </c>
    </row>
    <row r="15" spans="1:11" ht="17.25" customHeight="1">
      <c r="A15" s="58">
        <v>5</v>
      </c>
      <c r="B15" s="59" t="s">
        <v>138</v>
      </c>
      <c r="C15" s="60">
        <v>2000</v>
      </c>
      <c r="D15" s="15" t="s">
        <v>53</v>
      </c>
      <c r="E15" s="16">
        <v>51.51</v>
      </c>
      <c r="F15" s="16" t="s">
        <v>110</v>
      </c>
      <c r="G15" s="16">
        <v>6</v>
      </c>
      <c r="H15" s="16">
        <v>12</v>
      </c>
      <c r="I15" s="28">
        <v>5</v>
      </c>
      <c r="J15" s="28">
        <v>3</v>
      </c>
      <c r="K15" s="26">
        <f t="shared" si="0"/>
        <v>20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58">
        <v>6</v>
      </c>
      <c r="B17" s="59" t="s">
        <v>139</v>
      </c>
      <c r="C17" s="60">
        <v>1998</v>
      </c>
      <c r="D17" s="14" t="s">
        <v>140</v>
      </c>
      <c r="E17" s="16" t="s">
        <v>231</v>
      </c>
      <c r="F17" s="16" t="s">
        <v>38</v>
      </c>
      <c r="G17" s="16">
        <v>1</v>
      </c>
      <c r="H17" s="16">
        <v>20</v>
      </c>
      <c r="I17" s="28">
        <v>15</v>
      </c>
      <c r="J17" s="28">
        <v>0</v>
      </c>
      <c r="K17" s="26">
        <f t="shared" si="0"/>
        <v>35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 t="s">
        <v>141</v>
      </c>
      <c r="C19" s="60">
        <v>1998</v>
      </c>
      <c r="D19" s="15" t="s">
        <v>53</v>
      </c>
      <c r="E19" s="16">
        <v>70.56</v>
      </c>
      <c r="F19" s="16" t="s">
        <v>110</v>
      </c>
      <c r="G19" s="16">
        <v>2</v>
      </c>
      <c r="H19" s="16">
        <v>20</v>
      </c>
      <c r="I19" s="28">
        <v>5</v>
      </c>
      <c r="J19" s="28">
        <v>3</v>
      </c>
      <c r="K19" s="26">
        <f t="shared" si="0"/>
        <v>28</v>
      </c>
    </row>
    <row r="20" spans="1:11" ht="17.25" customHeight="1">
      <c r="A20" s="58"/>
      <c r="B20" s="59"/>
      <c r="C20" s="61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58">
        <v>8</v>
      </c>
      <c r="B21" s="59" t="s">
        <v>142</v>
      </c>
      <c r="C21" s="60">
        <v>1998</v>
      </c>
      <c r="D21" s="15" t="s">
        <v>53</v>
      </c>
      <c r="E21" s="16">
        <v>56.03</v>
      </c>
      <c r="F21" s="16" t="s">
        <v>38</v>
      </c>
      <c r="G21" s="16">
        <v>3</v>
      </c>
      <c r="H21" s="16">
        <v>15</v>
      </c>
      <c r="I21" s="28">
        <v>15</v>
      </c>
      <c r="J21" s="28">
        <v>3</v>
      </c>
      <c r="K21" s="26">
        <f t="shared" si="0"/>
        <v>33</v>
      </c>
    </row>
    <row r="22" spans="1:11" ht="17.25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22.5">
      <c r="A23" s="58">
        <v>9</v>
      </c>
      <c r="B23" s="59" t="s">
        <v>143</v>
      </c>
      <c r="C23" s="60">
        <v>1998</v>
      </c>
      <c r="D23" s="15">
        <v>100</v>
      </c>
      <c r="E23" s="16" t="s">
        <v>213</v>
      </c>
      <c r="F23" s="16" t="s">
        <v>110</v>
      </c>
      <c r="G23" s="16">
        <v>1</v>
      </c>
      <c r="H23" s="16">
        <v>20</v>
      </c>
      <c r="I23" s="28">
        <v>5</v>
      </c>
      <c r="J23" s="28">
        <v>0</v>
      </c>
      <c r="K23" s="26">
        <f t="shared" si="0"/>
        <v>25</v>
      </c>
    </row>
    <row r="24" spans="1:11" ht="22.5">
      <c r="A24" s="58"/>
      <c r="B24" s="59"/>
      <c r="C24" s="61"/>
      <c r="D24" s="15">
        <v>200</v>
      </c>
      <c r="E24" s="16" t="s">
        <v>256</v>
      </c>
      <c r="F24" s="16" t="s">
        <v>110</v>
      </c>
      <c r="G24" s="16">
        <v>1</v>
      </c>
      <c r="H24" s="16">
        <v>20</v>
      </c>
      <c r="I24" s="28">
        <v>5</v>
      </c>
      <c r="J24" s="28">
        <v>0</v>
      </c>
      <c r="K24" s="26">
        <f t="shared" si="0"/>
        <v>25</v>
      </c>
    </row>
    <row r="25" spans="1:11" ht="17.25" customHeight="1">
      <c r="A25" s="58">
        <v>10</v>
      </c>
      <c r="B25" s="59" t="s">
        <v>144</v>
      </c>
      <c r="C25" s="60">
        <v>2000</v>
      </c>
      <c r="D25" s="15">
        <v>100</v>
      </c>
      <c r="E25" s="53">
        <v>0.5229166666666667</v>
      </c>
      <c r="F25" s="16" t="s">
        <v>110</v>
      </c>
      <c r="G25" s="16">
        <v>9</v>
      </c>
      <c r="H25" s="16">
        <v>9</v>
      </c>
      <c r="I25" s="28">
        <v>0</v>
      </c>
      <c r="J25" s="28">
        <v>5</v>
      </c>
      <c r="K25" s="26">
        <f t="shared" si="0"/>
        <v>14</v>
      </c>
    </row>
    <row r="26" spans="1:11" ht="17.25" customHeight="1">
      <c r="A26" s="58"/>
      <c r="B26" s="59"/>
      <c r="C26" s="61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58">
        <v>11</v>
      </c>
      <c r="B27" s="59" t="s">
        <v>145</v>
      </c>
      <c r="C27" s="60">
        <v>2000</v>
      </c>
      <c r="D27" s="15" t="s">
        <v>46</v>
      </c>
      <c r="E27" s="16">
        <v>4.5</v>
      </c>
      <c r="F27" s="16">
        <v>1</v>
      </c>
      <c r="G27" s="16">
        <v>6</v>
      </c>
      <c r="H27" s="16">
        <v>12</v>
      </c>
      <c r="I27" s="28">
        <v>0</v>
      </c>
      <c r="J27" s="28">
        <v>0</v>
      </c>
      <c r="K27" s="26">
        <f t="shared" si="0"/>
        <v>12</v>
      </c>
    </row>
    <row r="28" spans="1:11" ht="17.25" customHeight="1">
      <c r="A28" s="58"/>
      <c r="B28" s="59"/>
      <c r="C28" s="61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58">
        <v>12</v>
      </c>
      <c r="B29" s="59" t="s">
        <v>146</v>
      </c>
      <c r="C29" s="60">
        <v>2000</v>
      </c>
      <c r="D29" s="14" t="s">
        <v>46</v>
      </c>
      <c r="E29" s="16">
        <v>4.45</v>
      </c>
      <c r="F29" s="16" t="s">
        <v>38</v>
      </c>
      <c r="G29" s="16">
        <v>2</v>
      </c>
      <c r="H29" s="16">
        <v>17</v>
      </c>
      <c r="I29" s="28">
        <v>15</v>
      </c>
      <c r="J29" s="28">
        <v>0</v>
      </c>
      <c r="K29" s="26">
        <f t="shared" si="0"/>
        <v>32</v>
      </c>
    </row>
    <row r="30" spans="1:11" ht="17.25" customHeight="1">
      <c r="A30" s="58"/>
      <c r="B30" s="59"/>
      <c r="C30" s="61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58">
        <v>13</v>
      </c>
      <c r="B31" s="59" t="s">
        <v>147</v>
      </c>
      <c r="C31" s="60">
        <v>1999</v>
      </c>
      <c r="D31" s="15" t="s">
        <v>68</v>
      </c>
      <c r="E31" s="16">
        <v>15.72</v>
      </c>
      <c r="F31" s="16">
        <v>1</v>
      </c>
      <c r="G31" s="16">
        <v>3</v>
      </c>
      <c r="H31" s="16">
        <v>15</v>
      </c>
      <c r="I31" s="28">
        <v>3</v>
      </c>
      <c r="J31" s="28">
        <v>0</v>
      </c>
      <c r="K31" s="26">
        <f t="shared" si="0"/>
        <v>18</v>
      </c>
    </row>
    <row r="32" spans="1:11" ht="17.25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58">
        <v>14</v>
      </c>
      <c r="B33" s="59" t="s">
        <v>148</v>
      </c>
      <c r="C33" s="60">
        <v>1998</v>
      </c>
      <c r="D33" s="14" t="s">
        <v>46</v>
      </c>
      <c r="E33" s="16">
        <v>4.8</v>
      </c>
      <c r="F33" s="16" t="s">
        <v>110</v>
      </c>
      <c r="G33" s="16">
        <v>2</v>
      </c>
      <c r="H33" s="16">
        <v>17</v>
      </c>
      <c r="I33" s="28">
        <v>0</v>
      </c>
      <c r="J33" s="28">
        <v>5</v>
      </c>
      <c r="K33" s="26">
        <f t="shared" si="0"/>
        <v>22</v>
      </c>
    </row>
    <row r="34" spans="1:11" ht="17.25" customHeight="1">
      <c r="A34" s="58"/>
      <c r="B34" s="59"/>
      <c r="C34" s="61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58">
        <v>15</v>
      </c>
      <c r="B35" s="59"/>
      <c r="C35" s="60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6.149999999999999" customHeight="1" thickBot="1">
      <c r="A37" s="6"/>
      <c r="B37" s="7"/>
      <c r="C37" s="6"/>
      <c r="D37" s="6"/>
      <c r="E37" s="6"/>
      <c r="F37" s="6"/>
      <c r="G37" s="6"/>
      <c r="H37" s="6"/>
    </row>
    <row r="38" spans="1:11" ht="24.75" customHeight="1" thickBot="1">
      <c r="A38" s="6"/>
      <c r="B38" s="8" t="s">
        <v>11</v>
      </c>
      <c r="C38" s="6"/>
      <c r="D38" s="9"/>
      <c r="E38" s="6"/>
      <c r="F38" s="67" t="s">
        <v>149</v>
      </c>
      <c r="G38" s="68"/>
      <c r="H38" s="69"/>
      <c r="I38" s="71">
        <v>89605564508</v>
      </c>
      <c r="J38" s="72"/>
      <c r="K38" s="72"/>
    </row>
    <row r="39" spans="1:11" ht="16.149999999999999" customHeight="1">
      <c r="A39" s="2"/>
      <c r="G39" t="s">
        <v>12</v>
      </c>
    </row>
    <row r="40" spans="1:11" ht="16.149999999999999" customHeight="1">
      <c r="A40" s="2"/>
    </row>
    <row r="41" spans="1:11" ht="16.149999999999999" customHeight="1">
      <c r="A41" s="20"/>
      <c r="B41" s="22" t="s">
        <v>20</v>
      </c>
      <c r="C41" s="21">
        <f>SUMPRODUCT(LARGE(K7:K36,{1,2,3,4,5,6,7,8,9,10,11,12,13,14}))</f>
        <v>367</v>
      </c>
      <c r="D41" s="20"/>
      <c r="E41" s="20"/>
      <c r="F41" s="20" t="s">
        <v>19</v>
      </c>
      <c r="H41" s="29"/>
    </row>
    <row r="42" spans="1:11" ht="16.149999999999999" customHeight="1">
      <c r="A42" s="3"/>
    </row>
    <row r="43" spans="1:11" ht="16.149999999999999" customHeight="1">
      <c r="A43" s="5" t="s">
        <v>234</v>
      </c>
      <c r="B43" s="5"/>
      <c r="F43" s="62" t="s">
        <v>10</v>
      </c>
      <c r="G43" s="62"/>
      <c r="H43" s="62"/>
    </row>
    <row r="44" spans="1:11" ht="16.149999999999999" customHeight="1">
      <c r="A44" s="4"/>
    </row>
    <row r="45" spans="1:11" ht="15.6" customHeight="1">
      <c r="A45" s="56" t="s">
        <v>235</v>
      </c>
      <c r="B45" s="5"/>
      <c r="F45" s="62" t="s">
        <v>13</v>
      </c>
      <c r="G45" s="62"/>
      <c r="H45" s="62"/>
    </row>
    <row r="46" spans="1:11" ht="20.45" customHeight="1"/>
    <row r="47" spans="1:11" ht="22.15" customHeight="1"/>
  </sheetData>
  <mergeCells count="54">
    <mergeCell ref="F38:H38"/>
    <mergeCell ref="I38:K38"/>
    <mergeCell ref="F43:H43"/>
    <mergeCell ref="F45:H45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K47"/>
  <sheetViews>
    <sheetView zoomScaleNormal="100" workbookViewId="0">
      <pane xSplit="9" ySplit="8" topLeftCell="J36" activePane="bottomRight" state="frozen"/>
      <selection pane="topRight" activeCell="J1" sqref="J1"/>
      <selection pane="bottomLeft" activeCell="A9" sqref="A9"/>
      <selection pane="bottomRight" activeCell="K20" sqref="K20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227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102</v>
      </c>
      <c r="C7" s="60">
        <v>1998</v>
      </c>
      <c r="D7" s="15" t="s">
        <v>67</v>
      </c>
      <c r="E7" s="16" t="s">
        <v>171</v>
      </c>
      <c r="F7" s="16">
        <v>1</v>
      </c>
      <c r="G7" s="16">
        <v>3</v>
      </c>
      <c r="H7" s="16">
        <v>15</v>
      </c>
      <c r="I7" s="28"/>
      <c r="J7" s="28">
        <v>3</v>
      </c>
      <c r="K7" s="26">
        <f>H7+I7+J7</f>
        <v>18</v>
      </c>
    </row>
    <row r="8" spans="1:11" ht="17.25" customHeight="1">
      <c r="A8" s="58"/>
      <c r="B8" s="59"/>
      <c r="C8" s="61"/>
      <c r="D8" s="15"/>
      <c r="E8" s="16"/>
      <c r="F8" s="16"/>
      <c r="G8" s="16"/>
      <c r="H8" s="16"/>
      <c r="I8" s="28"/>
      <c r="J8" s="28"/>
      <c r="K8" s="26">
        <f t="shared" ref="K8:K36" si="0">H8+I8+J8</f>
        <v>0</v>
      </c>
    </row>
    <row r="9" spans="1:11" ht="17.25" customHeight="1">
      <c r="A9" s="58">
        <v>2</v>
      </c>
      <c r="B9" s="59" t="s">
        <v>103</v>
      </c>
      <c r="C9" s="60">
        <v>1999</v>
      </c>
      <c r="D9" s="15" t="s">
        <v>68</v>
      </c>
      <c r="E9" s="16">
        <v>11.96</v>
      </c>
      <c r="F9" s="16">
        <v>5</v>
      </c>
      <c r="G9" s="16">
        <v>2</v>
      </c>
      <c r="H9" s="16">
        <v>14</v>
      </c>
      <c r="I9" s="28">
        <v>0</v>
      </c>
      <c r="J9" s="28">
        <v>3</v>
      </c>
      <c r="K9" s="26">
        <f t="shared" si="0"/>
        <v>17</v>
      </c>
    </row>
    <row r="10" spans="1:11" ht="17.25" customHeight="1">
      <c r="A10" s="58"/>
      <c r="B10" s="59"/>
      <c r="C10" s="61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58">
        <v>3</v>
      </c>
      <c r="B11" s="59" t="s">
        <v>104</v>
      </c>
      <c r="C11" s="60">
        <v>1998</v>
      </c>
      <c r="D11" s="14" t="s">
        <v>44</v>
      </c>
      <c r="E11" s="16">
        <v>12.44</v>
      </c>
      <c r="F11" s="16">
        <v>1</v>
      </c>
      <c r="G11" s="16">
        <v>5</v>
      </c>
      <c r="H11" s="16">
        <v>14</v>
      </c>
      <c r="I11" s="28">
        <v>0</v>
      </c>
      <c r="J11" s="28">
        <v>0</v>
      </c>
      <c r="K11" s="26">
        <f t="shared" si="0"/>
        <v>14</v>
      </c>
    </row>
    <row r="12" spans="1:11" ht="17.25" customHeight="1">
      <c r="A12" s="58"/>
      <c r="B12" s="59"/>
      <c r="C12" s="61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58">
        <v>4</v>
      </c>
      <c r="B13" s="59" t="s">
        <v>105</v>
      </c>
      <c r="C13" s="60">
        <v>2001</v>
      </c>
      <c r="D13" s="15" t="s">
        <v>53</v>
      </c>
      <c r="E13" s="16">
        <v>44.79</v>
      </c>
      <c r="F13" s="16">
        <v>1</v>
      </c>
      <c r="G13" s="16">
        <v>8</v>
      </c>
      <c r="H13" s="16">
        <v>10</v>
      </c>
      <c r="I13" s="28">
        <v>0</v>
      </c>
      <c r="J13" s="28">
        <v>3</v>
      </c>
      <c r="K13" s="26">
        <f t="shared" si="0"/>
        <v>13</v>
      </c>
    </row>
    <row r="14" spans="1:11" ht="17.25" customHeight="1">
      <c r="A14" s="58"/>
      <c r="B14" s="59"/>
      <c r="C14" s="61"/>
      <c r="D14" s="14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58">
        <v>5</v>
      </c>
      <c r="B15" s="59" t="s">
        <v>106</v>
      </c>
      <c r="C15" s="60">
        <v>1998</v>
      </c>
      <c r="D15" s="15" t="s">
        <v>67</v>
      </c>
      <c r="E15" s="16" t="s">
        <v>175</v>
      </c>
      <c r="F15" s="16">
        <v>2</v>
      </c>
      <c r="G15" s="16">
        <v>7</v>
      </c>
      <c r="H15" s="16">
        <v>11</v>
      </c>
      <c r="I15" s="28"/>
      <c r="J15" s="28">
        <v>3</v>
      </c>
      <c r="K15" s="26">
        <f t="shared" si="0"/>
        <v>14</v>
      </c>
    </row>
    <row r="16" spans="1:11" ht="17.25" customHeight="1">
      <c r="A16" s="58"/>
      <c r="B16" s="59"/>
      <c r="C16" s="61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58">
        <v>6</v>
      </c>
      <c r="B17" s="59" t="s">
        <v>107</v>
      </c>
      <c r="C17" s="60">
        <v>2001</v>
      </c>
      <c r="D17" s="14" t="s">
        <v>53</v>
      </c>
      <c r="E17" s="16">
        <v>44.36</v>
      </c>
      <c r="F17" s="16">
        <v>1</v>
      </c>
      <c r="G17" s="16">
        <v>9</v>
      </c>
      <c r="H17" s="16">
        <v>9</v>
      </c>
      <c r="I17" s="28">
        <v>0</v>
      </c>
      <c r="J17" s="28">
        <v>3</v>
      </c>
      <c r="K17" s="26">
        <f t="shared" si="0"/>
        <v>12</v>
      </c>
    </row>
    <row r="18" spans="1:11" ht="17.25" customHeight="1">
      <c r="A18" s="58"/>
      <c r="B18" s="59"/>
      <c r="C18" s="61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58">
        <v>7</v>
      </c>
      <c r="B19" s="59" t="s">
        <v>108</v>
      </c>
      <c r="C19" s="60">
        <v>1999</v>
      </c>
      <c r="D19" s="15">
        <v>100</v>
      </c>
      <c r="E19" s="54" t="s">
        <v>207</v>
      </c>
      <c r="F19" s="16">
        <v>1</v>
      </c>
      <c r="G19" s="16">
        <v>19</v>
      </c>
      <c r="H19" s="16">
        <v>1</v>
      </c>
      <c r="I19" s="28">
        <v>0</v>
      </c>
      <c r="J19" s="28">
        <v>0</v>
      </c>
      <c r="K19" s="26">
        <f t="shared" si="0"/>
        <v>1</v>
      </c>
    </row>
    <row r="20" spans="1:11" ht="17.25" customHeight="1">
      <c r="A20" s="58"/>
      <c r="B20" s="59"/>
      <c r="C20" s="61"/>
      <c r="D20" s="15">
        <v>200</v>
      </c>
      <c r="E20" s="16" t="s">
        <v>271</v>
      </c>
      <c r="F20" s="16">
        <v>1</v>
      </c>
      <c r="G20" s="16">
        <v>31</v>
      </c>
      <c r="H20" s="16">
        <v>1</v>
      </c>
      <c r="I20" s="28">
        <v>0</v>
      </c>
      <c r="J20" s="28">
        <v>0</v>
      </c>
      <c r="K20" s="26">
        <f t="shared" si="0"/>
        <v>1</v>
      </c>
    </row>
    <row r="21" spans="1:11" ht="17.25" customHeight="1">
      <c r="A21" s="58">
        <v>8</v>
      </c>
      <c r="B21" s="59" t="s">
        <v>109</v>
      </c>
      <c r="C21" s="60">
        <v>1998</v>
      </c>
      <c r="D21" s="15" t="s">
        <v>37</v>
      </c>
      <c r="E21" s="16">
        <v>4967</v>
      </c>
      <c r="F21" s="16" t="s">
        <v>110</v>
      </c>
      <c r="G21" s="16">
        <v>5</v>
      </c>
      <c r="H21" s="16">
        <v>13</v>
      </c>
      <c r="I21" s="28">
        <v>5</v>
      </c>
      <c r="J21" s="28">
        <v>10</v>
      </c>
      <c r="K21" s="26">
        <f t="shared" si="0"/>
        <v>28</v>
      </c>
    </row>
    <row r="22" spans="1:11" ht="17.25" customHeight="1">
      <c r="A22" s="58"/>
      <c r="B22" s="59"/>
      <c r="C22" s="61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58">
        <v>9</v>
      </c>
      <c r="B23" s="59" t="s">
        <v>112</v>
      </c>
      <c r="C23" s="60">
        <v>1998</v>
      </c>
      <c r="D23" s="15" t="s">
        <v>43</v>
      </c>
      <c r="E23" s="16">
        <v>6.94</v>
      </c>
      <c r="F23" s="16">
        <v>1</v>
      </c>
      <c r="G23" s="16">
        <v>6</v>
      </c>
      <c r="H23" s="16">
        <v>13</v>
      </c>
      <c r="I23" s="28">
        <v>0</v>
      </c>
      <c r="J23" s="28">
        <v>0</v>
      </c>
      <c r="K23" s="26">
        <f t="shared" si="0"/>
        <v>13</v>
      </c>
    </row>
    <row r="24" spans="1:11" ht="22.5">
      <c r="A24" s="58"/>
      <c r="B24" s="59"/>
      <c r="C24" s="61"/>
      <c r="D24" s="15">
        <v>200</v>
      </c>
      <c r="E24" s="16" t="s">
        <v>257</v>
      </c>
      <c r="F24" s="16">
        <v>1</v>
      </c>
      <c r="G24" s="16">
        <v>3</v>
      </c>
      <c r="H24" s="16">
        <v>15</v>
      </c>
      <c r="I24" s="28">
        <v>0</v>
      </c>
      <c r="J24" s="28">
        <v>0</v>
      </c>
      <c r="K24" s="26">
        <f t="shared" si="0"/>
        <v>15</v>
      </c>
    </row>
    <row r="25" spans="1:11" ht="17.25" customHeight="1">
      <c r="A25" s="58">
        <v>10</v>
      </c>
      <c r="B25" s="59" t="s">
        <v>113</v>
      </c>
      <c r="C25" s="60">
        <v>1999</v>
      </c>
      <c r="D25" s="14" t="s">
        <v>67</v>
      </c>
      <c r="E25" s="16" t="s">
        <v>181</v>
      </c>
      <c r="F25" s="16" t="s">
        <v>182</v>
      </c>
      <c r="G25" s="16" t="s">
        <v>182</v>
      </c>
      <c r="H25" s="16">
        <v>0</v>
      </c>
      <c r="I25" s="28">
        <v>0</v>
      </c>
      <c r="J25" s="28">
        <v>0</v>
      </c>
      <c r="K25" s="26">
        <f t="shared" si="0"/>
        <v>0</v>
      </c>
    </row>
    <row r="26" spans="1:11" ht="17.25" customHeight="1">
      <c r="A26" s="58"/>
      <c r="B26" s="59"/>
      <c r="C26" s="61"/>
      <c r="D26" s="15" t="s">
        <v>68</v>
      </c>
      <c r="E26" s="16">
        <v>13.64</v>
      </c>
      <c r="F26" s="16">
        <v>2</v>
      </c>
      <c r="G26" s="16">
        <v>7</v>
      </c>
      <c r="H26" s="16">
        <v>11</v>
      </c>
      <c r="I26" s="28">
        <v>3</v>
      </c>
      <c r="J26" s="28">
        <v>0</v>
      </c>
      <c r="K26" s="26">
        <f t="shared" si="0"/>
        <v>14</v>
      </c>
    </row>
    <row r="27" spans="1:11" ht="17.25" customHeight="1">
      <c r="A27" s="58">
        <v>11</v>
      </c>
      <c r="B27" s="59" t="s">
        <v>111</v>
      </c>
      <c r="C27" s="60">
        <v>1998</v>
      </c>
      <c r="D27" s="15" t="s">
        <v>67</v>
      </c>
      <c r="E27" s="16" t="s">
        <v>179</v>
      </c>
      <c r="F27" s="16">
        <v>3</v>
      </c>
      <c r="G27" s="16">
        <v>6</v>
      </c>
      <c r="H27" s="16">
        <v>0</v>
      </c>
      <c r="I27" s="28">
        <v>0</v>
      </c>
      <c r="J27" s="28">
        <v>0</v>
      </c>
      <c r="K27" s="26">
        <f t="shared" si="0"/>
        <v>0</v>
      </c>
    </row>
    <row r="28" spans="1:11" ht="17.25" customHeight="1">
      <c r="A28" s="58"/>
      <c r="B28" s="59"/>
      <c r="C28" s="61"/>
      <c r="D28" s="15" t="s">
        <v>68</v>
      </c>
      <c r="E28" s="16">
        <v>15.23</v>
      </c>
      <c r="F28" s="16">
        <v>1</v>
      </c>
      <c r="G28" s="16">
        <v>5</v>
      </c>
      <c r="H28" s="16">
        <v>13</v>
      </c>
      <c r="I28" s="28">
        <v>3</v>
      </c>
      <c r="J28" s="28">
        <v>0</v>
      </c>
      <c r="K28" s="26">
        <f t="shared" si="0"/>
        <v>16</v>
      </c>
    </row>
    <row r="29" spans="1:11" ht="17.25" customHeight="1">
      <c r="A29" s="58">
        <v>12</v>
      </c>
      <c r="B29" s="59" t="s">
        <v>114</v>
      </c>
      <c r="C29" s="60">
        <v>1999</v>
      </c>
      <c r="D29" s="14">
        <v>400</v>
      </c>
      <c r="E29" s="16" t="s">
        <v>196</v>
      </c>
      <c r="F29" s="16">
        <v>1</v>
      </c>
      <c r="G29" s="16">
        <v>12</v>
      </c>
      <c r="H29" s="16">
        <v>8</v>
      </c>
      <c r="I29" s="28">
        <v>0</v>
      </c>
      <c r="J29" s="28">
        <v>0</v>
      </c>
      <c r="K29" s="26">
        <f t="shared" si="0"/>
        <v>8</v>
      </c>
    </row>
    <row r="30" spans="1:11" ht="22.5">
      <c r="A30" s="58"/>
      <c r="B30" s="59"/>
      <c r="C30" s="61"/>
      <c r="D30" s="15">
        <v>200</v>
      </c>
      <c r="E30" s="16" t="s">
        <v>258</v>
      </c>
      <c r="F30" s="16">
        <v>1</v>
      </c>
      <c r="G30" s="16">
        <v>4</v>
      </c>
      <c r="H30" s="16">
        <v>14</v>
      </c>
      <c r="I30" s="28">
        <v>0</v>
      </c>
      <c r="J30" s="28">
        <v>0</v>
      </c>
      <c r="K30" s="26">
        <f t="shared" si="0"/>
        <v>14</v>
      </c>
    </row>
    <row r="31" spans="1:11" ht="17.25" customHeight="1">
      <c r="A31" s="58">
        <v>13</v>
      </c>
      <c r="B31" s="59" t="s">
        <v>115</v>
      </c>
      <c r="C31" s="60">
        <v>2001</v>
      </c>
      <c r="D31" s="15" t="s">
        <v>53</v>
      </c>
      <c r="E31" s="16">
        <v>65.81</v>
      </c>
      <c r="F31" s="16" t="s">
        <v>110</v>
      </c>
      <c r="G31" s="16">
        <v>4</v>
      </c>
      <c r="H31" s="16">
        <v>15</v>
      </c>
      <c r="I31" s="28">
        <v>5</v>
      </c>
      <c r="J31" s="28">
        <v>3</v>
      </c>
      <c r="K31" s="26">
        <f t="shared" si="0"/>
        <v>23</v>
      </c>
    </row>
    <row r="32" spans="1:11" ht="17.25" customHeight="1">
      <c r="A32" s="58"/>
      <c r="B32" s="59"/>
      <c r="C32" s="61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58">
        <v>14</v>
      </c>
      <c r="B33" s="59" t="s">
        <v>116</v>
      </c>
      <c r="C33" s="60">
        <v>1998</v>
      </c>
      <c r="D33" s="14" t="s">
        <v>117</v>
      </c>
      <c r="E33" s="16">
        <v>6617</v>
      </c>
      <c r="F33" s="16" t="s">
        <v>110</v>
      </c>
      <c r="G33" s="16">
        <v>5</v>
      </c>
      <c r="H33" s="16">
        <v>13</v>
      </c>
      <c r="I33" s="28">
        <v>5</v>
      </c>
      <c r="J33" s="28">
        <v>10</v>
      </c>
      <c r="K33" s="26">
        <f t="shared" si="0"/>
        <v>28</v>
      </c>
    </row>
    <row r="34" spans="1:11" ht="17.25" customHeight="1">
      <c r="A34" s="58"/>
      <c r="B34" s="59"/>
      <c r="C34" s="61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58">
        <v>15</v>
      </c>
      <c r="B35" s="59" t="s">
        <v>118</v>
      </c>
      <c r="C35" s="60">
        <v>1998</v>
      </c>
      <c r="D35" s="14" t="s">
        <v>117</v>
      </c>
      <c r="E35" s="16">
        <v>5613</v>
      </c>
      <c r="F35" s="16">
        <v>2</v>
      </c>
      <c r="G35" s="16">
        <v>10</v>
      </c>
      <c r="H35" s="16">
        <v>9</v>
      </c>
      <c r="I35" s="28"/>
      <c r="J35" s="28">
        <v>10</v>
      </c>
      <c r="K35" s="26">
        <f t="shared" si="0"/>
        <v>19</v>
      </c>
    </row>
    <row r="36" spans="1:11" ht="17.25" customHeight="1">
      <c r="A36" s="58"/>
      <c r="B36" s="59"/>
      <c r="C36" s="61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6.149999999999999" customHeight="1" thickBot="1">
      <c r="A37" s="6"/>
      <c r="B37" s="7"/>
      <c r="C37" s="6"/>
      <c r="D37" s="6"/>
      <c r="E37" s="6"/>
      <c r="F37" s="6"/>
      <c r="G37" s="6"/>
      <c r="H37" s="6"/>
    </row>
    <row r="38" spans="1:11" ht="24.75" customHeight="1" thickBot="1">
      <c r="A38" s="6"/>
      <c r="B38" s="8" t="s">
        <v>11</v>
      </c>
      <c r="C38" s="6"/>
      <c r="D38" s="9"/>
      <c r="E38" s="6"/>
      <c r="F38" s="67" t="s">
        <v>120</v>
      </c>
      <c r="G38" s="68"/>
      <c r="H38" s="69"/>
      <c r="I38" s="71">
        <v>89624464179</v>
      </c>
      <c r="J38" s="72"/>
      <c r="K38" s="72"/>
    </row>
    <row r="39" spans="1:11" ht="16.149999999999999" customHeight="1">
      <c r="A39" s="2"/>
      <c r="G39" t="s">
        <v>12</v>
      </c>
    </row>
    <row r="40" spans="1:11" ht="16.149999999999999" customHeight="1">
      <c r="A40" s="2"/>
    </row>
    <row r="41" spans="1:11" ht="16.149999999999999" customHeight="1">
      <c r="A41" s="20"/>
      <c r="B41" s="22" t="s">
        <v>20</v>
      </c>
      <c r="C41" s="21">
        <f>SUMPRODUCT(LARGE(K7:K36,{1,2,3,4,5,6,7,8,9,10,11,12,13,14}))</f>
        <v>246</v>
      </c>
      <c r="D41" s="20"/>
      <c r="E41" s="20"/>
      <c r="F41" s="20" t="s">
        <v>19</v>
      </c>
      <c r="H41" s="29"/>
    </row>
    <row r="42" spans="1:11" ht="16.149999999999999" customHeight="1">
      <c r="A42" s="3"/>
    </row>
    <row r="43" spans="1:11" ht="16.149999999999999" customHeight="1">
      <c r="A43" s="5" t="s">
        <v>234</v>
      </c>
      <c r="B43" s="5"/>
      <c r="F43" s="62" t="s">
        <v>10</v>
      </c>
      <c r="G43" s="62"/>
      <c r="H43" s="62"/>
    </row>
    <row r="44" spans="1:11" ht="16.149999999999999" customHeight="1">
      <c r="A44" s="4"/>
    </row>
    <row r="45" spans="1:11" ht="15.6" customHeight="1">
      <c r="A45" s="56" t="s">
        <v>235</v>
      </c>
      <c r="B45" s="5"/>
      <c r="F45" s="62" t="s">
        <v>13</v>
      </c>
      <c r="G45" s="62"/>
      <c r="H45" s="62"/>
    </row>
    <row r="46" spans="1:11" ht="20.45" customHeight="1"/>
    <row r="47" spans="1:11" ht="22.15" customHeight="1"/>
  </sheetData>
  <mergeCells count="54">
    <mergeCell ref="F38:H38"/>
    <mergeCell ref="F43:H43"/>
    <mergeCell ref="F45:H45"/>
    <mergeCell ref="I38:K38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</sheetPr>
  <dimension ref="A1:K36"/>
  <sheetViews>
    <sheetView zoomScaleNormal="100" workbookViewId="0">
      <pane xSplit="9" ySplit="9" topLeftCell="J10" activePane="bottomRight" state="frozen"/>
      <selection pane="topRight" activeCell="J1" sqref="J1"/>
      <selection pane="bottomLeft" activeCell="A10" sqref="A10"/>
      <selection pane="bottomRight" activeCell="B9" sqref="B9:B10"/>
    </sheetView>
  </sheetViews>
  <sheetFormatPr defaultRowHeight="15"/>
  <cols>
    <col min="1" max="1" width="4.7109375" customWidth="1"/>
    <col min="2" max="2" width="31.28515625" customWidth="1"/>
    <col min="3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4.75" customHeight="1">
      <c r="B3" s="46" t="s">
        <v>34</v>
      </c>
      <c r="C3" s="66" t="s">
        <v>121</v>
      </c>
      <c r="D3" s="66"/>
      <c r="E3" s="66"/>
      <c r="F3" s="66"/>
      <c r="G3" s="66"/>
      <c r="H3" s="66"/>
      <c r="I3" s="66"/>
      <c r="J3" s="66"/>
      <c r="K3" s="66"/>
    </row>
    <row r="4" spans="1:11" ht="10.15" customHeight="1">
      <c r="A4" s="1"/>
    </row>
    <row r="5" spans="1:11" ht="18.75">
      <c r="A5" s="57" t="s">
        <v>17</v>
      </c>
      <c r="B5" s="57"/>
      <c r="E5" s="57" t="s">
        <v>18</v>
      </c>
      <c r="F5" s="57"/>
      <c r="G5" s="57"/>
      <c r="H5" s="57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21</v>
      </c>
      <c r="J6" s="14" t="s">
        <v>21</v>
      </c>
      <c r="K6" s="43" t="s">
        <v>22</v>
      </c>
    </row>
    <row r="7" spans="1:11" ht="17.25" customHeight="1">
      <c r="A7" s="58">
        <v>1</v>
      </c>
      <c r="B7" s="59" t="s">
        <v>122</v>
      </c>
      <c r="C7" s="60">
        <v>2000</v>
      </c>
      <c r="D7" s="15">
        <v>100</v>
      </c>
      <c r="E7" s="16" t="s">
        <v>216</v>
      </c>
      <c r="F7" s="16">
        <v>2</v>
      </c>
      <c r="G7" s="16">
        <v>15</v>
      </c>
      <c r="H7" s="16">
        <v>4</v>
      </c>
      <c r="I7" s="28">
        <v>0</v>
      </c>
      <c r="J7" s="28">
        <v>0</v>
      </c>
      <c r="K7" s="26">
        <f>H7+I7+J7</f>
        <v>4</v>
      </c>
    </row>
    <row r="8" spans="1:11" ht="17.25" customHeight="1">
      <c r="A8" s="58"/>
      <c r="B8" s="59"/>
      <c r="C8" s="61"/>
      <c r="D8" s="15">
        <v>200</v>
      </c>
      <c r="E8" s="16" t="s">
        <v>261</v>
      </c>
      <c r="F8" s="16">
        <v>3</v>
      </c>
      <c r="G8" s="16">
        <v>30</v>
      </c>
      <c r="H8" s="16">
        <v>0</v>
      </c>
      <c r="I8" s="28">
        <v>0</v>
      </c>
      <c r="J8" s="28">
        <v>0</v>
      </c>
      <c r="K8" s="26">
        <f t="shared" ref="K8:K25" si="0">H8+I8+J8</f>
        <v>0</v>
      </c>
    </row>
    <row r="9" spans="1:11" ht="17.25" customHeight="1">
      <c r="A9" s="58">
        <v>2</v>
      </c>
      <c r="B9" s="59" t="s">
        <v>123</v>
      </c>
      <c r="C9" s="60">
        <v>2000</v>
      </c>
      <c r="D9" s="15">
        <v>100</v>
      </c>
      <c r="E9" s="16" t="s">
        <v>217</v>
      </c>
      <c r="F9" s="16">
        <v>3</v>
      </c>
      <c r="G9" s="16">
        <v>18</v>
      </c>
      <c r="H9" s="16">
        <v>0</v>
      </c>
      <c r="I9" s="28">
        <v>0</v>
      </c>
      <c r="J9" s="28">
        <v>0</v>
      </c>
      <c r="K9" s="26">
        <f t="shared" si="0"/>
        <v>0</v>
      </c>
    </row>
    <row r="10" spans="1:11" ht="17.25" customHeight="1">
      <c r="A10" s="58"/>
      <c r="B10" s="59"/>
      <c r="C10" s="61"/>
      <c r="D10" s="15">
        <v>200</v>
      </c>
      <c r="E10" s="16" t="s">
        <v>237</v>
      </c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58">
        <v>3</v>
      </c>
      <c r="B11" s="59" t="s">
        <v>124</v>
      </c>
      <c r="C11" s="60">
        <v>1999</v>
      </c>
      <c r="D11" s="14" t="s">
        <v>125</v>
      </c>
      <c r="E11" s="16">
        <v>41.29</v>
      </c>
      <c r="F11" s="16" t="s">
        <v>245</v>
      </c>
      <c r="G11" s="16">
        <v>7</v>
      </c>
      <c r="H11" s="16">
        <v>0</v>
      </c>
      <c r="I11" s="28">
        <v>0</v>
      </c>
      <c r="J11" s="28">
        <v>0</v>
      </c>
      <c r="K11" s="26">
        <f t="shared" si="0"/>
        <v>0</v>
      </c>
    </row>
    <row r="12" spans="1:11" ht="17.25" customHeight="1">
      <c r="A12" s="58"/>
      <c r="B12" s="59"/>
      <c r="C12" s="61"/>
      <c r="D12" s="15" t="s">
        <v>43</v>
      </c>
      <c r="E12" s="16">
        <v>6.12</v>
      </c>
      <c r="F12" s="16">
        <v>3</v>
      </c>
      <c r="G12" s="16">
        <v>16</v>
      </c>
      <c r="H12" s="16">
        <v>0</v>
      </c>
      <c r="I12" s="28">
        <v>0</v>
      </c>
      <c r="J12" s="28">
        <v>0</v>
      </c>
      <c r="K12" s="26">
        <f t="shared" si="0"/>
        <v>0</v>
      </c>
    </row>
    <row r="13" spans="1:11" ht="17.25" customHeight="1">
      <c r="A13" s="58">
        <v>4</v>
      </c>
      <c r="B13" s="59" t="s">
        <v>126</v>
      </c>
      <c r="C13" s="60">
        <v>1999</v>
      </c>
      <c r="D13" s="15">
        <v>100</v>
      </c>
      <c r="E13" s="16" t="s">
        <v>215</v>
      </c>
      <c r="F13" s="16">
        <v>2</v>
      </c>
      <c r="G13" s="16">
        <v>13</v>
      </c>
      <c r="H13" s="16">
        <v>6</v>
      </c>
      <c r="I13" s="28">
        <v>0</v>
      </c>
      <c r="J13" s="28">
        <v>0</v>
      </c>
      <c r="K13" s="26">
        <f t="shared" si="0"/>
        <v>6</v>
      </c>
    </row>
    <row r="14" spans="1:11" ht="17.25" customHeight="1">
      <c r="A14" s="58"/>
      <c r="B14" s="59"/>
      <c r="C14" s="61"/>
      <c r="D14" s="14" t="s">
        <v>98</v>
      </c>
      <c r="E14" s="53">
        <v>0.65416666666666667</v>
      </c>
      <c r="F14" s="16">
        <v>1</v>
      </c>
      <c r="G14" s="16">
        <v>13</v>
      </c>
      <c r="H14" s="16">
        <v>9</v>
      </c>
      <c r="I14" s="28">
        <v>0</v>
      </c>
      <c r="J14" s="28">
        <v>0</v>
      </c>
      <c r="K14" s="26">
        <f t="shared" si="0"/>
        <v>9</v>
      </c>
    </row>
    <row r="15" spans="1:11" ht="17.25" customHeight="1">
      <c r="A15" s="58">
        <v>5</v>
      </c>
      <c r="B15" s="59" t="s">
        <v>127</v>
      </c>
      <c r="C15" s="60">
        <v>1998</v>
      </c>
      <c r="D15" s="15">
        <v>200</v>
      </c>
      <c r="E15" s="16" t="s">
        <v>260</v>
      </c>
      <c r="F15" s="16">
        <v>2</v>
      </c>
      <c r="G15" s="16">
        <v>27</v>
      </c>
      <c r="H15" s="16">
        <v>1</v>
      </c>
      <c r="I15" s="28">
        <v>0</v>
      </c>
      <c r="J15" s="28">
        <v>0</v>
      </c>
      <c r="K15" s="26">
        <f t="shared" si="0"/>
        <v>1</v>
      </c>
    </row>
    <row r="16" spans="1:11" ht="17.25" customHeight="1">
      <c r="A16" s="58"/>
      <c r="B16" s="59"/>
      <c r="C16" s="61"/>
      <c r="D16" s="15">
        <v>400</v>
      </c>
      <c r="E16" s="16" t="s">
        <v>201</v>
      </c>
      <c r="F16" s="16">
        <v>2</v>
      </c>
      <c r="G16" s="16">
        <v>30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17.25" customHeight="1">
      <c r="A17" s="58">
        <v>6</v>
      </c>
      <c r="B17" s="59" t="s">
        <v>128</v>
      </c>
      <c r="C17" s="60">
        <v>2000</v>
      </c>
      <c r="D17" s="14">
        <v>400</v>
      </c>
      <c r="E17" s="16" t="s">
        <v>200</v>
      </c>
      <c r="F17" s="16">
        <v>2</v>
      </c>
      <c r="G17" s="16">
        <v>29</v>
      </c>
      <c r="H17" s="16">
        <v>1</v>
      </c>
      <c r="I17" s="28">
        <v>0</v>
      </c>
      <c r="J17" s="28">
        <v>0</v>
      </c>
      <c r="K17" s="26">
        <f t="shared" si="0"/>
        <v>1</v>
      </c>
    </row>
    <row r="18" spans="1:11" ht="17.25" customHeight="1">
      <c r="A18" s="58"/>
      <c r="B18" s="59"/>
      <c r="C18" s="61"/>
      <c r="D18" s="15">
        <v>800</v>
      </c>
      <c r="E18" s="16" t="s">
        <v>249</v>
      </c>
      <c r="F18" s="16">
        <v>2</v>
      </c>
      <c r="G18" s="16">
        <v>11</v>
      </c>
      <c r="H18" s="16">
        <v>7</v>
      </c>
      <c r="I18" s="28">
        <v>0</v>
      </c>
      <c r="J18" s="28">
        <v>0</v>
      </c>
      <c r="K18" s="26">
        <f t="shared" si="0"/>
        <v>7</v>
      </c>
    </row>
    <row r="19" spans="1:11" ht="17.25" customHeight="1">
      <c r="A19" s="58">
        <v>7</v>
      </c>
      <c r="B19" s="59" t="s">
        <v>129</v>
      </c>
      <c r="C19" s="60">
        <v>1999</v>
      </c>
      <c r="D19" s="15">
        <v>1500</v>
      </c>
      <c r="E19" s="16" t="s">
        <v>219</v>
      </c>
      <c r="F19" s="16">
        <v>1</v>
      </c>
      <c r="G19" s="16">
        <v>5</v>
      </c>
      <c r="H19" s="16">
        <v>14</v>
      </c>
      <c r="I19" s="28">
        <v>0</v>
      </c>
      <c r="J19" s="28">
        <v>0</v>
      </c>
      <c r="K19" s="26">
        <f t="shared" si="0"/>
        <v>14</v>
      </c>
    </row>
    <row r="20" spans="1:11" ht="17.25" customHeight="1">
      <c r="A20" s="58"/>
      <c r="B20" s="59"/>
      <c r="C20" s="61"/>
      <c r="D20" s="15">
        <v>3000</v>
      </c>
      <c r="E20" s="16" t="s">
        <v>233</v>
      </c>
      <c r="F20" s="16">
        <v>1</v>
      </c>
      <c r="G20" s="16">
        <v>3</v>
      </c>
      <c r="H20" s="16">
        <v>17</v>
      </c>
      <c r="I20" s="28">
        <v>0</v>
      </c>
      <c r="J20" s="28">
        <v>0</v>
      </c>
      <c r="K20" s="26">
        <f t="shared" si="0"/>
        <v>17</v>
      </c>
    </row>
    <row r="21" spans="1:11" ht="17.25" customHeight="1">
      <c r="A21" s="58">
        <v>8</v>
      </c>
      <c r="B21" s="59" t="s">
        <v>130</v>
      </c>
      <c r="C21" s="60">
        <v>1998</v>
      </c>
      <c r="D21" s="15">
        <v>200</v>
      </c>
      <c r="E21" s="53">
        <v>0.98333333333333339</v>
      </c>
      <c r="F21" s="16">
        <v>2</v>
      </c>
      <c r="G21" s="16">
        <v>13</v>
      </c>
      <c r="H21" s="16">
        <v>7</v>
      </c>
      <c r="I21" s="28">
        <v>0</v>
      </c>
      <c r="J21" s="28">
        <v>0</v>
      </c>
      <c r="K21" s="26">
        <f t="shared" si="0"/>
        <v>7</v>
      </c>
    </row>
    <row r="22" spans="1:11" ht="17.25" customHeight="1">
      <c r="A22" s="58"/>
      <c r="B22" s="59"/>
      <c r="C22" s="61"/>
      <c r="D22" s="15">
        <v>400</v>
      </c>
      <c r="E22" s="16" t="s">
        <v>197</v>
      </c>
      <c r="F22" s="16">
        <v>1</v>
      </c>
      <c r="G22" s="16">
        <v>17</v>
      </c>
      <c r="H22" s="16">
        <v>4</v>
      </c>
      <c r="I22" s="28">
        <v>0</v>
      </c>
      <c r="J22" s="28">
        <v>0</v>
      </c>
      <c r="K22" s="26">
        <f t="shared" si="0"/>
        <v>4</v>
      </c>
    </row>
    <row r="23" spans="1:11" ht="17.25" customHeight="1">
      <c r="A23" s="58">
        <v>9</v>
      </c>
      <c r="B23" s="59" t="s">
        <v>131</v>
      </c>
      <c r="C23" s="60">
        <v>2000</v>
      </c>
      <c r="D23" s="15">
        <v>800</v>
      </c>
      <c r="E23" s="16" t="s">
        <v>250</v>
      </c>
      <c r="F23" s="16">
        <v>2</v>
      </c>
      <c r="G23" s="16">
        <v>14</v>
      </c>
      <c r="H23" s="16">
        <v>5</v>
      </c>
      <c r="I23" s="28"/>
      <c r="J23" s="28"/>
      <c r="K23" s="26">
        <f t="shared" si="0"/>
        <v>5</v>
      </c>
    </row>
    <row r="24" spans="1:11" ht="17.25" customHeight="1">
      <c r="A24" s="58"/>
      <c r="B24" s="59"/>
      <c r="C24" s="61"/>
      <c r="D24" s="15">
        <v>1500</v>
      </c>
      <c r="E24" s="16" t="s">
        <v>222</v>
      </c>
      <c r="F24" s="16">
        <v>2</v>
      </c>
      <c r="G24" s="16">
        <v>5</v>
      </c>
      <c r="H24" s="16">
        <v>13</v>
      </c>
      <c r="I24" s="28">
        <v>0</v>
      </c>
      <c r="J24" s="28">
        <v>0</v>
      </c>
      <c r="K24" s="26">
        <f t="shared" si="0"/>
        <v>13</v>
      </c>
    </row>
    <row r="25" spans="1:11" ht="17.25" customHeight="1">
      <c r="A25" s="48">
        <v>10</v>
      </c>
      <c r="B25" s="49" t="s">
        <v>224</v>
      </c>
      <c r="C25" s="15"/>
      <c r="D25" s="15"/>
      <c r="E25" s="16" t="s">
        <v>225</v>
      </c>
      <c r="F25" s="16">
        <v>2</v>
      </c>
      <c r="G25" s="16">
        <v>6</v>
      </c>
      <c r="H25" s="16">
        <v>12</v>
      </c>
      <c r="I25" s="28">
        <v>0</v>
      </c>
      <c r="J25" s="28">
        <v>0</v>
      </c>
      <c r="K25" s="26">
        <f t="shared" si="0"/>
        <v>12</v>
      </c>
    </row>
    <row r="26" spans="1:11" ht="16.149999999999999" customHeight="1" thickBot="1">
      <c r="A26" s="6"/>
      <c r="B26" s="7"/>
      <c r="C26" s="6"/>
      <c r="D26" s="6"/>
      <c r="E26" s="6"/>
      <c r="F26" s="6"/>
      <c r="G26" s="6"/>
      <c r="H26" s="6"/>
    </row>
    <row r="27" spans="1:11" ht="24.75" customHeight="1" thickBot="1">
      <c r="A27" s="6"/>
      <c r="B27" s="8" t="s">
        <v>11</v>
      </c>
      <c r="C27" s="6"/>
      <c r="D27" s="9"/>
      <c r="E27" s="6"/>
      <c r="F27" s="67" t="s">
        <v>132</v>
      </c>
      <c r="G27" s="68"/>
      <c r="H27" s="69"/>
      <c r="I27" s="71">
        <v>89055957969</v>
      </c>
      <c r="J27" s="72"/>
      <c r="K27" s="72"/>
    </row>
    <row r="28" spans="1:11" ht="16.149999999999999" customHeight="1">
      <c r="A28" s="2"/>
      <c r="G28" t="s">
        <v>12</v>
      </c>
    </row>
    <row r="29" spans="1:11" ht="16.149999999999999" customHeight="1">
      <c r="A29" s="2"/>
    </row>
    <row r="30" spans="1:11" ht="16.149999999999999" customHeight="1">
      <c r="A30" s="20"/>
      <c r="B30" s="22" t="s">
        <v>20</v>
      </c>
      <c r="C30" s="21">
        <f>SUMPRODUCT(LARGE(K7:K25,{1,2,3,4,5,6,7,8,9,10,11,12,13,14}))</f>
        <v>101</v>
      </c>
      <c r="D30" s="20"/>
      <c r="E30" s="20"/>
      <c r="F30" s="20" t="s">
        <v>19</v>
      </c>
      <c r="H30" s="29"/>
    </row>
    <row r="31" spans="1:11" ht="16.149999999999999" customHeight="1">
      <c r="A31" s="3"/>
    </row>
    <row r="32" spans="1:11" ht="16.149999999999999" customHeight="1">
      <c r="A32" s="5" t="s">
        <v>234</v>
      </c>
      <c r="B32" s="5"/>
      <c r="F32" s="62" t="s">
        <v>10</v>
      </c>
      <c r="G32" s="62"/>
      <c r="H32" s="62"/>
    </row>
    <row r="33" spans="1:8" ht="16.149999999999999" customHeight="1">
      <c r="A33" s="4"/>
    </row>
    <row r="34" spans="1:8" ht="15.6" customHeight="1">
      <c r="A34" s="56" t="s">
        <v>235</v>
      </c>
      <c r="B34" s="5"/>
      <c r="F34" s="62" t="s">
        <v>13</v>
      </c>
      <c r="G34" s="62"/>
      <c r="H34" s="62"/>
    </row>
    <row r="35" spans="1:8" ht="20.45" customHeight="1"/>
    <row r="36" spans="1:8" ht="22.15" customHeight="1"/>
  </sheetData>
  <mergeCells count="36">
    <mergeCell ref="F27:H27"/>
    <mergeCell ref="I27:K27"/>
    <mergeCell ref="F32:H32"/>
    <mergeCell ref="F34:H34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8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БЛАНК</vt:lpstr>
      <vt:lpstr>1-КАЗАНСКОЕ УОР</vt:lpstr>
      <vt:lpstr>2-С-ПЕТЕРБУРГ КОР 1</vt:lpstr>
      <vt:lpstr>3-ЕКАТЕРИНБУРГ УОР</vt:lpstr>
      <vt:lpstr>4-ОМСК СИБ.ГОУР</vt:lpstr>
      <vt:lpstr>5-МОСКВА УОР1</vt:lpstr>
      <vt:lpstr>6-БРЯНСК</vt:lpstr>
      <vt:lpstr>7-СТАВРОПОЛЬСКАЯ УОР</vt:lpstr>
      <vt:lpstr>8-МОС.ОБЛ. ЩЕЛКОВО</vt:lpstr>
      <vt:lpstr>9-АЛТАЙ</vt:lpstr>
      <vt:lpstr>10-ВОЛГОГРАДСКАЯ ВКОР</vt:lpstr>
      <vt:lpstr>ИТОГ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</dc:creator>
  <cp:lastModifiedBy>Светик</cp:lastModifiedBy>
  <cp:lastPrinted>2017-05-23T11:16:39Z</cp:lastPrinted>
  <dcterms:created xsi:type="dcterms:W3CDTF">2013-02-07T05:57:08Z</dcterms:created>
  <dcterms:modified xsi:type="dcterms:W3CDTF">2017-05-23T11:18:09Z</dcterms:modified>
</cp:coreProperties>
</file>